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56" windowHeight="11892" firstSheet="5" activeTab="7"/>
  </bookViews>
  <sheets>
    <sheet name="1" sheetId="1" r:id="rId1"/>
    <sheet name="установленные тарифы" sheetId="2" r:id="rId2"/>
    <sheet name="тариф на подключ." sheetId="3" r:id="rId3"/>
    <sheet name="показатели финансовые" sheetId="4" r:id="rId4"/>
    <sheet name="расход топлива" sheetId="5" r:id="rId5"/>
    <sheet name="потребит. харак." sheetId="6" r:id="rId6"/>
    <sheet name="инфо об инвестиц. программах" sheetId="7" r:id="rId7"/>
    <sheet name="технич. возможность подключения" sheetId="8" r:id="rId8"/>
  </sheets>
  <definedNames/>
  <calcPr fullCalcOnLoad="1" refMode="R1C1"/>
</workbook>
</file>

<file path=xl/sharedStrings.xml><?xml version="1.0" encoding="utf-8"?>
<sst xmlns="http://schemas.openxmlformats.org/spreadsheetml/2006/main" count="348" uniqueCount="196">
  <si>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</si>
  <si>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</si>
  <si>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</si>
  <si>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</si>
  <si>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</si>
  <si>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</si>
  <si>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</si>
  <si>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</si>
  <si>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</si>
  <si>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</si>
  <si>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</si>
  <si>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</si>
  <si>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</si>
  <si>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</si>
  <si>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</si>
  <si>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</si>
  <si>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</si>
  <si>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</si>
  <si>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</si>
  <si>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</si>
  <si>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</si>
  <si>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</si>
  <si>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</si>
  <si>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</si>
  <si>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</si>
  <si>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</si>
  <si>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</si>
  <si>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</si>
  <si>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</si>
  <si>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</si>
  <si>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</si>
  <si>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</si>
  <si>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</si>
  <si>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</si>
  <si>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</si>
  <si>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</si>
  <si>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</si>
  <si>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</si>
  <si>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</si>
  <si>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</si>
  <si>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</si>
  <si>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</si>
  <si>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</si>
  <si>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</si>
  <si>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</si>
  <si>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</si>
  <si>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</si>
  <si>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</si>
  <si>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</si>
  <si>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</si>
  <si>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</si>
  <si>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</si>
  <si>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</si>
  <si>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</si>
  <si>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</si>
  <si>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</si>
  <si>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</si>
  <si>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</si>
  <si>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</si>
  <si>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Источник финансирования</t>
  </si>
  <si>
    <t>Потребность в финансовых средствах на __________год, тыс. руб.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</si>
  <si>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</si>
  <si>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</si>
  <si>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</si>
  <si>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</si>
  <si>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Местонахождение (адрес)</t>
  </si>
  <si>
    <t>Период действия установленного тарифа</t>
  </si>
  <si>
    <t>Отчетный период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</si>
  <si>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</si>
  <si>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</si>
  <si>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</si>
  <si>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Всего, в том числе</t>
  </si>
  <si>
    <t>1.</t>
  </si>
  <si>
    <t xml:space="preserve">2. </t>
  </si>
  <si>
    <t>и т.д.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</si>
  <si>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</si>
  <si>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</si>
  <si>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</si>
  <si>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</si>
  <si>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</si>
  <si>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</si>
  <si>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</si>
  <si>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</si>
  <si>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</si>
  <si>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</si>
  <si>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</si>
  <si>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</si>
  <si>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</si>
  <si>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</si>
  <si>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</si>
  <si>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</si>
  <si>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</si>
  <si>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</si>
  <si>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</si>
  <si>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</si>
  <si>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</si>
  <si>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</si>
  <si>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</si>
  <si>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</si>
  <si>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</si>
  <si>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</si>
  <si>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</si>
  <si>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</si>
  <si>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</si>
  <si>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</si>
  <si>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</si>
  <si>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</si>
  <si>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</si>
  <si>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</si>
  <si>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</si>
  <si>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</si>
  <si>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</si>
  <si>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</si>
  <si>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</si>
  <si>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</si>
  <si>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</si>
  <si>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</si>
  <si>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</si>
  <si>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</si>
  <si>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</si>
  <si>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</si>
  <si>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</si>
  <si>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</si>
  <si>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</si>
  <si>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</si>
  <si>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</si>
  <si>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</si>
  <si>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</si>
  <si>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</si>
  <si>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</si>
  <si>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</si>
  <si>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</si>
  <si>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</si>
  <si>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</si>
  <si>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</si>
  <si>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</si>
  <si>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</si>
  <si>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</si>
  <si>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</si>
  <si>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</si>
  <si>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</si>
  <si>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</si>
  <si>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</si>
  <si>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</si>
  <si>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</si>
  <si>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</si>
  <si>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</si>
  <si>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</si>
  <si>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</si>
  <si>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</si>
  <si>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</si>
  <si>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</si>
  <si>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</si>
  <si>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</si>
  <si>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</si>
  <si>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</si>
  <si>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</si>
  <si>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</si>
  <si>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</si>
  <si>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</si>
  <si>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Средний тариф на энергию (руб/кВт.ч)</t>
  </si>
  <si>
    <t xml:space="preserve">Форма 1.1. Информация о тарифе на тепловую энергию и надбавках к  тарифу на тепловую энергию¹¯² 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</si>
  <si>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</si>
  <si>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</si>
  <si>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</si>
  <si>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</si>
  <si>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</si>
  <si>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ж) Сведения об источнике публикации годовой бухгалтерской отчетности, включая бухгалтерский баланс и приложения к нему⁴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</si>
  <si>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color indexed="8"/>
        <rFont val="Times New Roman"/>
        <family val="1"/>
      </rPr>
      <t>3</t>
    </r>
  </si>
  <si>
    <t xml:space="preserve">   средневзвешенная   стоимость 1кВт•ч</t>
  </si>
  <si>
    <t>общепроизводственные (цеховые) расходы, в т. ч.:</t>
  </si>
  <si>
    <t>4. Информация об инвестиционных программах и отчетах об их реализации¹⁻²</t>
  </si>
  <si>
    <t xml:space="preserve">Наименование мероприятия³ 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</si>
  <si>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</si>
  <si>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Резерв мощности системы теплоснабжения²</t>
  </si>
  <si>
    <t>2.1 Информация о расходах на топливо</t>
  </si>
  <si>
    <t xml:space="preserve"> 1- при наличии адрес электронной почты указать обязательно!</t>
  </si>
  <si>
    <t xml:space="preserve">  ФИО ответственного, № телефона</t>
  </si>
  <si>
    <t xml:space="preserve">ФИО руководителя, № телефона                                      </t>
  </si>
  <si>
    <t>Генеральный директор - Максюков Александр Петрович  8 (495) 502 95 41 доб. 1010</t>
  </si>
  <si>
    <t>Начальник ПЭО - Долгушина Татьяна Алексеевна 8 (495) 502 95 41 доб. 1606</t>
  </si>
  <si>
    <t>Закрытое акционерное общество "Натэк Инвест-Энерго"</t>
  </si>
  <si>
    <t>143407, Московская область, Красногорск, бульвар Строителей, дом 2</t>
  </si>
  <si>
    <t>производство, передача и сбыт тепловой энергии</t>
  </si>
  <si>
    <t xml:space="preserve"> факт  с 01.01.2012 по 31.12.2012</t>
  </si>
  <si>
    <t>-</t>
  </si>
  <si>
    <t>Налоги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</si>
  <si>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2012 год¹</t>
  </si>
  <si>
    <t>нет</t>
  </si>
  <si>
    <t>с 01.01.2012 по 30.06.2012</t>
  </si>
  <si>
    <t>с 01.07.2012 по 31.08.2012</t>
  </si>
  <si>
    <t>с 01.09.2012 по 31.12.2012</t>
  </si>
  <si>
    <t>Министерство экономики МО</t>
  </si>
  <si>
    <t>распоряжение от 05.12.2011 № 151-РМ</t>
  </si>
  <si>
    <t>с 01.01.2012 по 31.12.2012</t>
  </si>
  <si>
    <t>сайт http://natec.ru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</si>
</sst>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0000"/>
    <numFmt numFmtId="167" formatCode="0.0000"/>
    <numFmt numFmtId="168" formatCode="0.00000000"/>
    <numFmt numFmtId="169" formatCode="0.0000000"/>
    <numFmt numFmtId="17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 horizontal="left" vertical="top" wrapText="1" indent="2"/>
    </xf>
    <xf numFmtId="0" fontId="6" fillId="0" borderId="12" xfId="0" applyFont="1" applyFill="1" applyBorder="1" applyAlignment="1">
      <alignment horizontal="left" vertical="top" wrapText="1" indent="6"/>
    </xf>
    <xf numFmtId="0" fontId="6" fillId="0" borderId="12" xfId="0" applyFont="1" applyFill="1" applyBorder="1" applyAlignment="1">
      <alignment horizontal="left" vertical="top" wrapText="1" indent="7"/>
    </xf>
    <xf numFmtId="0" fontId="6" fillId="0" borderId="1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49" fontId="5" fillId="0" borderId="14" xfId="52" applyNumberFormat="1" applyFont="1" applyFill="1" applyBorder="1" applyAlignment="1" applyProtection="1">
      <alignment vertical="center" wrapText="1"/>
      <protection/>
    </xf>
    <xf numFmtId="49" fontId="5" fillId="0" borderId="12" xfId="52" applyNumberFormat="1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left" vertical="top" wrapText="1" indent="6"/>
    </xf>
    <xf numFmtId="49" fontId="5" fillId="0" borderId="12" xfId="52" applyNumberFormat="1" applyFont="1" applyFill="1" applyBorder="1" applyAlignment="1" applyProtection="1">
      <alignment horizontal="left" vertical="center" wrapText="1" indent="1"/>
      <protection/>
    </xf>
    <xf numFmtId="0" fontId="5" fillId="0" borderId="13" xfId="0" applyFont="1" applyFill="1" applyBorder="1" applyAlignment="1">
      <alignment horizontal="left" vertical="top" wrapText="1" indent="6"/>
    </xf>
    <xf numFmtId="0" fontId="6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wrapText="1"/>
    </xf>
    <xf numFmtId="0" fontId="5" fillId="0" borderId="3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wrapText="1"/>
    </xf>
    <xf numFmtId="0" fontId="5" fillId="0" borderId="3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3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wrapText="1"/>
    </xf>
    <xf numFmtId="2" fontId="6" fillId="0" borderId="19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6" fillId="0" borderId="20" xfId="0" applyNumberFormat="1" applyFont="1" applyFill="1" applyBorder="1" applyAlignment="1">
      <alignment horizontal="center"/>
    </xf>
    <xf numFmtId="10" fontId="6" fillId="0" borderId="19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wrapText="1"/>
    </xf>
    <xf numFmtId="0" fontId="12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wrapText="1"/>
    </xf>
    <xf numFmtId="0" fontId="5" fillId="0" borderId="44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right" wrapText="1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left" vertical="top"/>
    </xf>
    <xf numFmtId="0" fontId="5" fillId="0" borderId="29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5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4">
      <selection activeCell="E7" sqref="E7"/>
    </sheetView>
  </sheetViews>
  <sheetFormatPr defaultColWidth="9.140625" defaultRowHeight="15"/>
  <cols>
    <col min="1" max="1" width="62.8515625" style="0" customWidth="1"/>
    <col min="2" max="2" width="49.140625" style="0" customWidth="1"/>
  </cols>
  <sheetData>
    <row r="1" spans="1:2" ht="80.25" customHeight="1">
      <c r="A1" s="121" t="s">
        <v>112</v>
      </c>
      <c r="B1" s="122"/>
    </row>
    <row r="2" spans="1:2" ht="49.5" customHeight="1">
      <c r="A2" s="34" t="s">
        <v>178</v>
      </c>
      <c r="B2" s="88" t="s">
        <v>179</v>
      </c>
    </row>
    <row r="3" spans="1:2" ht="49.5" customHeight="1">
      <c r="A3" s="91" t="s">
        <v>177</v>
      </c>
      <c r="B3" s="90" t="s">
        <v>180</v>
      </c>
    </row>
    <row r="4" spans="1:2" ht="33.75" customHeight="1">
      <c r="A4" s="87" t="s">
        <v>38</v>
      </c>
      <c r="B4" s="58" t="s">
        <v>18</v>
      </c>
    </row>
    <row r="5" spans="1:2" ht="33" customHeight="1">
      <c r="A5" s="66" t="s">
        <v>2</v>
      </c>
      <c r="B5" s="65" t="s">
        <v>27</v>
      </c>
    </row>
    <row r="6" spans="1:2" ht="47.25" customHeight="1">
      <c r="A6" s="85" t="s">
        <v>39</v>
      </c>
      <c r="B6" s="65" t="s">
        <v>18</v>
      </c>
    </row>
    <row r="7" spans="1:2" ht="42.75" customHeight="1">
      <c r="A7" s="86" t="s">
        <v>40</v>
      </c>
      <c r="B7" s="65" t="s">
        <v>18</v>
      </c>
    </row>
    <row r="8" spans="1:2" ht="42" customHeight="1">
      <c r="A8" s="85" t="s">
        <v>41</v>
      </c>
      <c r="B8" s="65" t="s">
        <v>27</v>
      </c>
    </row>
    <row r="9" spans="1:2" ht="61.5" customHeight="1">
      <c r="A9" s="85" t="s">
        <v>3</v>
      </c>
      <c r="B9" s="65" t="s">
        <v>32</v>
      </c>
    </row>
    <row r="10" spans="1:2" ht="39.75" customHeight="1">
      <c r="A10" s="85" t="s">
        <v>4</v>
      </c>
      <c r="B10" s="65" t="s">
        <v>32</v>
      </c>
    </row>
    <row r="11" spans="1:2" ht="14.25">
      <c r="A11" s="89"/>
      <c r="B11" s="89"/>
    </row>
    <row r="12" spans="1:2" ht="14.25">
      <c r="A12" s="89"/>
      <c r="B12" s="89"/>
    </row>
    <row r="13" spans="1:2" ht="18">
      <c r="A13" s="47" t="s">
        <v>176</v>
      </c>
      <c r="B13" s="89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zoomScalePageLayoutView="0" workbookViewId="0" topLeftCell="A1">
      <selection activeCell="C7" sqref="C7:H7"/>
    </sheetView>
  </sheetViews>
  <sheetFormatPr defaultColWidth="9.140625" defaultRowHeight="15"/>
  <cols>
    <col min="1" max="1" width="19.42187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7.57421875" style="0" customWidth="1"/>
  </cols>
  <sheetData>
    <row r="2" spans="1:8" ht="42" customHeight="1">
      <c r="A2" s="123" t="s">
        <v>161</v>
      </c>
      <c r="B2" s="123"/>
      <c r="C2" s="123"/>
      <c r="D2" s="123"/>
      <c r="E2" s="123"/>
      <c r="F2" s="123"/>
      <c r="G2" s="123"/>
      <c r="H2" s="123"/>
    </row>
    <row r="3" spans="1:8" ht="18" thickBot="1">
      <c r="A3" s="6"/>
      <c r="B3" s="6"/>
      <c r="C3" s="6"/>
      <c r="D3" s="6"/>
      <c r="E3" s="6"/>
      <c r="F3" s="6"/>
      <c r="G3" s="6"/>
      <c r="H3" s="6"/>
    </row>
    <row r="4" spans="1:8" ht="18">
      <c r="A4" s="129" t="s">
        <v>0</v>
      </c>
      <c r="B4" s="130"/>
      <c r="C4" s="131" t="s">
        <v>181</v>
      </c>
      <c r="D4" s="132"/>
      <c r="E4" s="132"/>
      <c r="F4" s="132"/>
      <c r="G4" s="132"/>
      <c r="H4" s="133"/>
    </row>
    <row r="5" spans="1:8" ht="18">
      <c r="A5" s="124" t="s">
        <v>33</v>
      </c>
      <c r="B5" s="125"/>
      <c r="C5" s="126">
        <v>7724554013</v>
      </c>
      <c r="D5" s="127"/>
      <c r="E5" s="127"/>
      <c r="F5" s="127"/>
      <c r="G5" s="127"/>
      <c r="H5" s="128"/>
    </row>
    <row r="6" spans="1:8" ht="18">
      <c r="A6" s="124" t="s">
        <v>34</v>
      </c>
      <c r="B6" s="125"/>
      <c r="C6" s="126">
        <v>502401001</v>
      </c>
      <c r="D6" s="127"/>
      <c r="E6" s="127"/>
      <c r="F6" s="127"/>
      <c r="G6" s="127"/>
      <c r="H6" s="128"/>
    </row>
    <row r="7" spans="1:8" ht="18" thickBot="1">
      <c r="A7" s="158" t="s">
        <v>61</v>
      </c>
      <c r="B7" s="159"/>
      <c r="C7" s="179" t="s">
        <v>182</v>
      </c>
      <c r="D7" s="180"/>
      <c r="E7" s="180"/>
      <c r="F7" s="180"/>
      <c r="G7" s="180"/>
      <c r="H7" s="181"/>
    </row>
    <row r="8" spans="1:8" ht="14.25">
      <c r="A8" s="182" t="s">
        <v>162</v>
      </c>
      <c r="B8" s="183"/>
      <c r="C8" s="137" t="s">
        <v>193</v>
      </c>
      <c r="D8" s="138"/>
      <c r="E8" s="138"/>
      <c r="F8" s="138"/>
      <c r="G8" s="138"/>
      <c r="H8" s="139"/>
    </row>
    <row r="9" spans="1:8" ht="25.5" customHeight="1">
      <c r="A9" s="151"/>
      <c r="B9" s="152"/>
      <c r="C9" s="140"/>
      <c r="D9" s="141"/>
      <c r="E9" s="141"/>
      <c r="F9" s="141"/>
      <c r="G9" s="141"/>
      <c r="H9" s="142"/>
    </row>
    <row r="10" spans="1:8" ht="18">
      <c r="A10" s="151" t="s">
        <v>26</v>
      </c>
      <c r="B10" s="152"/>
      <c r="C10" s="126" t="s">
        <v>192</v>
      </c>
      <c r="D10" s="127"/>
      <c r="E10" s="127"/>
      <c r="F10" s="127"/>
      <c r="G10" s="127"/>
      <c r="H10" s="128"/>
    </row>
    <row r="11" spans="1:8" ht="18">
      <c r="A11" s="151" t="s">
        <v>64</v>
      </c>
      <c r="B11" s="152"/>
      <c r="C11" s="126" t="s">
        <v>194</v>
      </c>
      <c r="D11" s="127"/>
      <c r="E11" s="127"/>
      <c r="F11" s="127"/>
      <c r="G11" s="127"/>
      <c r="H11" s="128"/>
    </row>
    <row r="12" spans="1:8" ht="18" thickBot="1">
      <c r="A12" s="158" t="s">
        <v>1</v>
      </c>
      <c r="B12" s="159"/>
      <c r="C12" s="160" t="s">
        <v>195</v>
      </c>
      <c r="D12" s="161"/>
      <c r="E12" s="161"/>
      <c r="F12" s="161"/>
      <c r="G12" s="161"/>
      <c r="H12" s="162"/>
    </row>
    <row r="13" spans="1:8" ht="29.25" customHeight="1" thickBot="1">
      <c r="A13" s="166" t="s">
        <v>43</v>
      </c>
      <c r="B13" s="167"/>
      <c r="C13" s="167"/>
      <c r="D13" s="167"/>
      <c r="E13" s="167"/>
      <c r="F13" s="167"/>
      <c r="G13" s="167"/>
      <c r="H13" s="168"/>
    </row>
    <row r="14" spans="1:8" ht="15" customHeight="1">
      <c r="A14" s="163" t="s">
        <v>37</v>
      </c>
      <c r="B14" s="169"/>
      <c r="C14" s="163" t="s">
        <v>19</v>
      </c>
      <c r="D14" s="165" t="s">
        <v>24</v>
      </c>
      <c r="E14" s="165"/>
      <c r="F14" s="165"/>
      <c r="G14" s="165"/>
      <c r="H14" s="174" t="s">
        <v>28</v>
      </c>
    </row>
    <row r="15" spans="1:8" ht="49.5" customHeight="1" thickBot="1">
      <c r="A15" s="164"/>
      <c r="B15" s="170"/>
      <c r="C15" s="164"/>
      <c r="D15" s="67" t="s">
        <v>20</v>
      </c>
      <c r="E15" s="67" t="s">
        <v>21</v>
      </c>
      <c r="F15" s="67" t="s">
        <v>22</v>
      </c>
      <c r="G15" s="67" t="s">
        <v>23</v>
      </c>
      <c r="H15" s="175"/>
    </row>
    <row r="16" spans="1:8" ht="18">
      <c r="A16" s="171" t="s">
        <v>35</v>
      </c>
      <c r="B16" s="68" t="s">
        <v>25</v>
      </c>
      <c r="C16" s="69"/>
      <c r="D16" s="70"/>
      <c r="E16" s="70"/>
      <c r="F16" s="70"/>
      <c r="G16" s="70"/>
      <c r="H16" s="71"/>
    </row>
    <row r="17" spans="1:8" ht="18">
      <c r="A17" s="172"/>
      <c r="B17" s="118" t="s">
        <v>189</v>
      </c>
      <c r="C17" s="119">
        <v>2439</v>
      </c>
      <c r="D17" s="114"/>
      <c r="E17" s="114"/>
      <c r="F17" s="114"/>
      <c r="G17" s="114"/>
      <c r="H17" s="115"/>
    </row>
    <row r="18" spans="1:8" ht="18">
      <c r="A18" s="172"/>
      <c r="B18" s="118" t="s">
        <v>190</v>
      </c>
      <c r="C18" s="119">
        <v>2585</v>
      </c>
      <c r="D18" s="114"/>
      <c r="E18" s="114"/>
      <c r="F18" s="114"/>
      <c r="G18" s="114"/>
      <c r="H18" s="115"/>
    </row>
    <row r="19" spans="1:8" ht="18">
      <c r="A19" s="172"/>
      <c r="B19" s="118" t="s">
        <v>191</v>
      </c>
      <c r="C19" s="119">
        <v>2682.5</v>
      </c>
      <c r="D19" s="114"/>
      <c r="E19" s="114"/>
      <c r="F19" s="114"/>
      <c r="G19" s="114"/>
      <c r="H19" s="115"/>
    </row>
    <row r="20" spans="1:8" ht="18">
      <c r="A20" s="173"/>
      <c r="B20" s="63" t="s">
        <v>42</v>
      </c>
      <c r="C20" s="72"/>
      <c r="D20" s="73"/>
      <c r="E20" s="73"/>
      <c r="F20" s="73"/>
      <c r="G20" s="73"/>
      <c r="H20" s="74"/>
    </row>
    <row r="21" spans="1:8" ht="18">
      <c r="A21" s="176" t="s">
        <v>36</v>
      </c>
      <c r="B21" s="75" t="s">
        <v>25</v>
      </c>
      <c r="C21" s="72"/>
      <c r="D21" s="73"/>
      <c r="E21" s="73"/>
      <c r="F21" s="73"/>
      <c r="G21" s="73"/>
      <c r="H21" s="74"/>
    </row>
    <row r="22" spans="1:8" ht="18">
      <c r="A22" s="177"/>
      <c r="B22" s="118" t="s">
        <v>189</v>
      </c>
      <c r="C22" s="119">
        <v>2439</v>
      </c>
      <c r="D22" s="116"/>
      <c r="E22" s="116"/>
      <c r="F22" s="116"/>
      <c r="G22" s="116"/>
      <c r="H22" s="117"/>
    </row>
    <row r="23" spans="1:8" ht="18">
      <c r="A23" s="177"/>
      <c r="B23" s="118" t="s">
        <v>190</v>
      </c>
      <c r="C23" s="119">
        <v>2585</v>
      </c>
      <c r="D23" s="116"/>
      <c r="E23" s="116"/>
      <c r="F23" s="116"/>
      <c r="G23" s="116"/>
      <c r="H23" s="117"/>
    </row>
    <row r="24" spans="1:8" ht="18">
      <c r="A24" s="177"/>
      <c r="B24" s="118" t="s">
        <v>191</v>
      </c>
      <c r="C24" s="119">
        <v>2682.5</v>
      </c>
      <c r="D24" s="116"/>
      <c r="E24" s="116"/>
      <c r="F24" s="116"/>
      <c r="G24" s="116"/>
      <c r="H24" s="117"/>
    </row>
    <row r="25" spans="1:8" ht="18" thickBot="1">
      <c r="A25" s="178"/>
      <c r="B25" s="64" t="s">
        <v>42</v>
      </c>
      <c r="C25" s="76"/>
      <c r="D25" s="77"/>
      <c r="E25" s="77"/>
      <c r="F25" s="77"/>
      <c r="G25" s="77"/>
      <c r="H25" s="78"/>
    </row>
    <row r="26" spans="1:12" ht="24" customHeight="1" thickBot="1">
      <c r="A26" s="184" t="s">
        <v>69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</row>
    <row r="27" spans="1:8" ht="18">
      <c r="A27" s="171" t="s">
        <v>35</v>
      </c>
      <c r="B27" s="68" t="s">
        <v>44</v>
      </c>
      <c r="C27" s="69"/>
      <c r="D27" s="70"/>
      <c r="E27" s="70"/>
      <c r="F27" s="70"/>
      <c r="G27" s="70"/>
      <c r="H27" s="71"/>
    </row>
    <row r="28" spans="1:8" ht="18">
      <c r="A28" s="173"/>
      <c r="B28" s="63" t="s">
        <v>45</v>
      </c>
      <c r="C28" s="72"/>
      <c r="D28" s="73"/>
      <c r="E28" s="73"/>
      <c r="F28" s="73"/>
      <c r="G28" s="73"/>
      <c r="H28" s="74"/>
    </row>
    <row r="29" spans="1:8" ht="18">
      <c r="A29" s="176" t="s">
        <v>36</v>
      </c>
      <c r="B29" s="75" t="s">
        <v>44</v>
      </c>
      <c r="C29" s="72"/>
      <c r="D29" s="73"/>
      <c r="E29" s="73"/>
      <c r="F29" s="73"/>
      <c r="G29" s="73"/>
      <c r="H29" s="74"/>
    </row>
    <row r="30" spans="1:8" ht="18" thickBot="1">
      <c r="A30" s="178"/>
      <c r="B30" s="64" t="s">
        <v>45</v>
      </c>
      <c r="C30" s="76"/>
      <c r="D30" s="77"/>
      <c r="E30" s="77"/>
      <c r="F30" s="77"/>
      <c r="G30" s="77"/>
      <c r="H30" s="78"/>
    </row>
    <row r="31" spans="1:10" ht="24" customHeight="1" thickBot="1">
      <c r="A31" s="186" t="s">
        <v>70</v>
      </c>
      <c r="B31" s="187"/>
      <c r="C31" s="187"/>
      <c r="D31" s="187"/>
      <c r="E31" s="187"/>
      <c r="F31" s="187"/>
      <c r="G31" s="187"/>
      <c r="H31" s="187"/>
      <c r="I31" s="187"/>
      <c r="J31" s="187"/>
    </row>
    <row r="32" spans="1:8" ht="18">
      <c r="A32" s="129" t="s">
        <v>35</v>
      </c>
      <c r="B32" s="68" t="s">
        <v>44</v>
      </c>
      <c r="C32" s="69"/>
      <c r="D32" s="70"/>
      <c r="E32" s="70"/>
      <c r="F32" s="70"/>
      <c r="G32" s="70"/>
      <c r="H32" s="71"/>
    </row>
    <row r="33" spans="1:8" ht="18">
      <c r="A33" s="176"/>
      <c r="B33" s="63" t="s">
        <v>45</v>
      </c>
      <c r="C33" s="72"/>
      <c r="D33" s="73"/>
      <c r="E33" s="73"/>
      <c r="F33" s="73"/>
      <c r="G33" s="73"/>
      <c r="H33" s="74"/>
    </row>
    <row r="34" spans="1:8" ht="18">
      <c r="A34" s="176" t="s">
        <v>36</v>
      </c>
      <c r="B34" s="75" t="s">
        <v>44</v>
      </c>
      <c r="C34" s="72"/>
      <c r="D34" s="73"/>
      <c r="E34" s="73"/>
      <c r="F34" s="73"/>
      <c r="G34" s="73"/>
      <c r="H34" s="74"/>
    </row>
    <row r="35" spans="1:8" ht="18">
      <c r="A35" s="176"/>
      <c r="B35" s="75" t="s">
        <v>45</v>
      </c>
      <c r="C35" s="79"/>
      <c r="D35" s="73"/>
      <c r="E35" s="73"/>
      <c r="F35" s="73"/>
      <c r="G35" s="73"/>
      <c r="H35" s="74"/>
    </row>
    <row r="36" spans="1:8" ht="25.5" customHeight="1" thickBot="1">
      <c r="A36" s="80"/>
      <c r="B36" s="81"/>
      <c r="C36" s="80"/>
      <c r="D36" s="82"/>
      <c r="E36" s="82"/>
      <c r="F36" s="82"/>
      <c r="G36" s="82"/>
      <c r="H36" s="83"/>
    </row>
    <row r="37" spans="1:8" ht="18">
      <c r="A37" s="129" t="s">
        <v>0</v>
      </c>
      <c r="B37" s="130"/>
      <c r="C37" s="131"/>
      <c r="D37" s="132"/>
      <c r="E37" s="132"/>
      <c r="F37" s="132"/>
      <c r="G37" s="132"/>
      <c r="H37" s="133"/>
    </row>
    <row r="38" spans="1:8" ht="18">
      <c r="A38" s="124" t="s">
        <v>33</v>
      </c>
      <c r="B38" s="125"/>
      <c r="C38" s="126"/>
      <c r="D38" s="127"/>
      <c r="E38" s="127"/>
      <c r="F38" s="127"/>
      <c r="G38" s="127"/>
      <c r="H38" s="128"/>
    </row>
    <row r="39" spans="1:8" ht="18">
      <c r="A39" s="124" t="s">
        <v>34</v>
      </c>
      <c r="B39" s="125"/>
      <c r="C39" s="126"/>
      <c r="D39" s="127"/>
      <c r="E39" s="127"/>
      <c r="F39" s="127"/>
      <c r="G39" s="127"/>
      <c r="H39" s="128"/>
    </row>
    <row r="40" spans="1:8" ht="18" thickBot="1">
      <c r="A40" s="158" t="s">
        <v>61</v>
      </c>
      <c r="B40" s="159"/>
      <c r="C40" s="160"/>
      <c r="D40" s="161"/>
      <c r="E40" s="161"/>
      <c r="F40" s="161"/>
      <c r="G40" s="161"/>
      <c r="H40" s="162"/>
    </row>
    <row r="41" spans="1:8" ht="78.75" customHeight="1">
      <c r="A41" s="149" t="s">
        <v>163</v>
      </c>
      <c r="B41" s="150"/>
      <c r="C41" s="146"/>
      <c r="D41" s="147"/>
      <c r="E41" s="147"/>
      <c r="F41" s="147"/>
      <c r="G41" s="147"/>
      <c r="H41" s="148"/>
    </row>
    <row r="42" spans="1:8" ht="39" customHeight="1">
      <c r="A42" s="151" t="s">
        <v>26</v>
      </c>
      <c r="B42" s="152"/>
      <c r="C42" s="126"/>
      <c r="D42" s="127"/>
      <c r="E42" s="127"/>
      <c r="F42" s="127"/>
      <c r="G42" s="127"/>
      <c r="H42" s="128"/>
    </row>
    <row r="43" spans="1:8" ht="21" customHeight="1">
      <c r="A43" s="151" t="s">
        <v>62</v>
      </c>
      <c r="B43" s="152"/>
      <c r="C43" s="126"/>
      <c r="D43" s="127"/>
      <c r="E43" s="127"/>
      <c r="F43" s="127"/>
      <c r="G43" s="127"/>
      <c r="H43" s="128"/>
    </row>
    <row r="44" spans="1:8" ht="21" customHeight="1">
      <c r="A44" s="124" t="s">
        <v>1</v>
      </c>
      <c r="B44" s="125"/>
      <c r="C44" s="126"/>
      <c r="D44" s="127"/>
      <c r="E44" s="127"/>
      <c r="F44" s="127"/>
      <c r="G44" s="127"/>
      <c r="H44" s="128"/>
    </row>
    <row r="45" spans="1:8" ht="61.5" customHeight="1" thickBot="1">
      <c r="A45" s="153" t="s">
        <v>63</v>
      </c>
      <c r="B45" s="154"/>
      <c r="C45" s="155"/>
      <c r="D45" s="156"/>
      <c r="E45" s="156"/>
      <c r="F45" s="156"/>
      <c r="G45" s="156"/>
      <c r="H45" s="157"/>
    </row>
    <row r="46" spans="1:8" ht="18">
      <c r="A46" s="129" t="s">
        <v>0</v>
      </c>
      <c r="B46" s="130"/>
      <c r="C46" s="131"/>
      <c r="D46" s="132"/>
      <c r="E46" s="132"/>
      <c r="F46" s="132"/>
      <c r="G46" s="132"/>
      <c r="H46" s="133"/>
    </row>
    <row r="47" spans="1:8" ht="18">
      <c r="A47" s="124" t="s">
        <v>33</v>
      </c>
      <c r="B47" s="125"/>
      <c r="C47" s="126"/>
      <c r="D47" s="127"/>
      <c r="E47" s="127"/>
      <c r="F47" s="127"/>
      <c r="G47" s="127"/>
      <c r="H47" s="128"/>
    </row>
    <row r="48" spans="1:8" ht="18">
      <c r="A48" s="124" t="s">
        <v>34</v>
      </c>
      <c r="B48" s="125"/>
      <c r="C48" s="126"/>
      <c r="D48" s="127"/>
      <c r="E48" s="127"/>
      <c r="F48" s="127"/>
      <c r="G48" s="127"/>
      <c r="H48" s="128"/>
    </row>
    <row r="49" spans="1:8" ht="18" thickBot="1">
      <c r="A49" s="158" t="s">
        <v>61</v>
      </c>
      <c r="B49" s="159"/>
      <c r="C49" s="160"/>
      <c r="D49" s="161"/>
      <c r="E49" s="161"/>
      <c r="F49" s="161"/>
      <c r="G49" s="161"/>
      <c r="H49" s="162"/>
    </row>
    <row r="50" spans="1:8" ht="30.75" customHeight="1">
      <c r="A50" s="149" t="s">
        <v>164</v>
      </c>
      <c r="B50" s="150"/>
      <c r="C50" s="146"/>
      <c r="D50" s="147"/>
      <c r="E50" s="147"/>
      <c r="F50" s="147"/>
      <c r="G50" s="147"/>
      <c r="H50" s="148"/>
    </row>
    <row r="51" spans="1:8" ht="24.75" customHeight="1">
      <c r="A51" s="151"/>
      <c r="B51" s="152"/>
      <c r="C51" s="140"/>
      <c r="D51" s="141"/>
      <c r="E51" s="141"/>
      <c r="F51" s="141"/>
      <c r="G51" s="141"/>
      <c r="H51" s="142"/>
    </row>
    <row r="52" spans="1:8" ht="39" customHeight="1">
      <c r="A52" s="151" t="s">
        <v>26</v>
      </c>
      <c r="B52" s="152"/>
      <c r="C52" s="126"/>
      <c r="D52" s="127"/>
      <c r="E52" s="127"/>
      <c r="F52" s="127"/>
      <c r="G52" s="127"/>
      <c r="H52" s="128"/>
    </row>
    <row r="53" spans="1:8" ht="18">
      <c r="A53" s="151" t="s">
        <v>62</v>
      </c>
      <c r="B53" s="152"/>
      <c r="C53" s="126"/>
      <c r="D53" s="127"/>
      <c r="E53" s="127"/>
      <c r="F53" s="127"/>
      <c r="G53" s="127"/>
      <c r="H53" s="128"/>
    </row>
    <row r="54" spans="1:8" ht="18">
      <c r="A54" s="124" t="s">
        <v>1</v>
      </c>
      <c r="B54" s="125"/>
      <c r="C54" s="126"/>
      <c r="D54" s="127"/>
      <c r="E54" s="127"/>
      <c r="F54" s="127"/>
      <c r="G54" s="127"/>
      <c r="H54" s="128"/>
    </row>
    <row r="55" spans="1:8" ht="40.5" customHeight="1" thickBot="1">
      <c r="A55" s="134" t="s">
        <v>29</v>
      </c>
      <c r="B55" s="135"/>
      <c r="C55" s="143"/>
      <c r="D55" s="144"/>
      <c r="E55" s="144"/>
      <c r="F55" s="144"/>
      <c r="G55" s="144"/>
      <c r="H55" s="145"/>
    </row>
    <row r="56" spans="1:8" ht="18">
      <c r="A56" s="6"/>
      <c r="B56" s="6"/>
      <c r="C56" s="6"/>
      <c r="D56" s="6"/>
      <c r="E56" s="6"/>
      <c r="F56" s="6"/>
      <c r="G56" s="6"/>
      <c r="H56" s="6"/>
    </row>
    <row r="57" spans="1:8" ht="40.5" customHeight="1">
      <c r="A57" s="136" t="s">
        <v>75</v>
      </c>
      <c r="B57" s="136"/>
      <c r="C57" s="136"/>
      <c r="D57" s="136"/>
      <c r="E57" s="136"/>
      <c r="F57" s="136"/>
      <c r="G57" s="136"/>
      <c r="H57" s="136"/>
    </row>
    <row r="58" spans="1:8" ht="81" customHeight="1">
      <c r="A58" s="136" t="s">
        <v>111</v>
      </c>
      <c r="B58" s="136"/>
      <c r="C58" s="136"/>
      <c r="D58" s="136"/>
      <c r="E58" s="136"/>
      <c r="F58" s="136"/>
      <c r="G58" s="136"/>
      <c r="H58" s="136"/>
    </row>
    <row r="59" spans="1:8" ht="18">
      <c r="A59" s="84"/>
      <c r="B59" s="84"/>
      <c r="C59" s="84"/>
      <c r="D59" s="84"/>
      <c r="E59" s="84"/>
      <c r="F59" s="84"/>
      <c r="G59" s="84"/>
      <c r="H59" s="84"/>
    </row>
    <row r="60" spans="1:8" ht="18">
      <c r="A60" s="84"/>
      <c r="B60" s="84"/>
      <c r="C60" s="84"/>
      <c r="D60" s="84"/>
      <c r="E60" s="84"/>
      <c r="F60" s="84"/>
      <c r="G60" s="84"/>
      <c r="H60" s="84"/>
    </row>
    <row r="61" spans="1:8" ht="18">
      <c r="A61" s="84"/>
      <c r="B61" s="84"/>
      <c r="C61" s="84"/>
      <c r="D61" s="84"/>
      <c r="E61" s="84"/>
      <c r="F61" s="84"/>
      <c r="G61" s="84"/>
      <c r="H61" s="84"/>
    </row>
  </sheetData>
  <sheetProtection/>
  <mergeCells count="68">
    <mergeCell ref="A11:B11"/>
    <mergeCell ref="A38:B38"/>
    <mergeCell ref="A29:A30"/>
    <mergeCell ref="A26:L26"/>
    <mergeCell ref="A31:J31"/>
    <mergeCell ref="A41:B41"/>
    <mergeCell ref="A7:B7"/>
    <mergeCell ref="C38:H38"/>
    <mergeCell ref="C39:H39"/>
    <mergeCell ref="A21:A25"/>
    <mergeCell ref="A37:B37"/>
    <mergeCell ref="C7:H7"/>
    <mergeCell ref="C12:H12"/>
    <mergeCell ref="A8:B9"/>
    <mergeCell ref="C10:H10"/>
    <mergeCell ref="A42:B42"/>
    <mergeCell ref="C42:H42"/>
    <mergeCell ref="H14:H15"/>
    <mergeCell ref="A27:A28"/>
    <mergeCell ref="A39:B39"/>
    <mergeCell ref="A32:A33"/>
    <mergeCell ref="A34:A35"/>
    <mergeCell ref="A40:B40"/>
    <mergeCell ref="C37:H37"/>
    <mergeCell ref="C40:H40"/>
    <mergeCell ref="A43:B43"/>
    <mergeCell ref="C43:H43"/>
    <mergeCell ref="A10:B10"/>
    <mergeCell ref="C14:C15"/>
    <mergeCell ref="D14:G14"/>
    <mergeCell ref="C11:H11"/>
    <mergeCell ref="A12:B12"/>
    <mergeCell ref="A13:H13"/>
    <mergeCell ref="A14:B15"/>
    <mergeCell ref="A16:A20"/>
    <mergeCell ref="A53:B53"/>
    <mergeCell ref="C53:H53"/>
    <mergeCell ref="A45:B45"/>
    <mergeCell ref="C45:H45"/>
    <mergeCell ref="A49:B49"/>
    <mergeCell ref="C49:H49"/>
    <mergeCell ref="A46:B46"/>
    <mergeCell ref="C46:H46"/>
    <mergeCell ref="A47:B47"/>
    <mergeCell ref="C47:H47"/>
    <mergeCell ref="A44:B44"/>
    <mergeCell ref="C44:H44"/>
    <mergeCell ref="A52:B52"/>
    <mergeCell ref="C52:H52"/>
    <mergeCell ref="C48:H48"/>
    <mergeCell ref="A48:B48"/>
    <mergeCell ref="A55:B55"/>
    <mergeCell ref="A57:H57"/>
    <mergeCell ref="A58:H58"/>
    <mergeCell ref="C8:H9"/>
    <mergeCell ref="C55:H55"/>
    <mergeCell ref="C41:H41"/>
    <mergeCell ref="C50:H51"/>
    <mergeCell ref="C54:H54"/>
    <mergeCell ref="A50:B51"/>
    <mergeCell ref="A54:B54"/>
    <mergeCell ref="A2:H2"/>
    <mergeCell ref="A5:B5"/>
    <mergeCell ref="A6:B6"/>
    <mergeCell ref="C5:H5"/>
    <mergeCell ref="C6:H6"/>
    <mergeCell ref="A4:B4"/>
    <mergeCell ref="C4:H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22">
      <selection activeCell="B33" sqref="B33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88" t="s">
        <v>101</v>
      </c>
      <c r="B2" s="188"/>
      <c r="C2" s="2"/>
    </row>
    <row r="3" spans="1:3" ht="18">
      <c r="A3" s="9" t="s">
        <v>0</v>
      </c>
      <c r="B3" s="18" t="s">
        <v>181</v>
      </c>
      <c r="C3" s="1"/>
    </row>
    <row r="4" spans="1:2" ht="18">
      <c r="A4" s="10" t="s">
        <v>33</v>
      </c>
      <c r="B4" s="57">
        <v>7724554013</v>
      </c>
    </row>
    <row r="5" spans="1:2" ht="18">
      <c r="A5" s="10" t="s">
        <v>34</v>
      </c>
      <c r="B5" s="57">
        <v>502401001</v>
      </c>
    </row>
    <row r="6" spans="1:2" ht="36" thickBot="1">
      <c r="A6" s="11" t="s">
        <v>65</v>
      </c>
      <c r="B6" s="205" t="s">
        <v>182</v>
      </c>
    </row>
    <row r="7" spans="1:2" ht="108">
      <c r="A7" s="12" t="s">
        <v>165</v>
      </c>
      <c r="B7" s="107" t="s">
        <v>185</v>
      </c>
    </row>
    <row r="8" spans="1:2" ht="36">
      <c r="A8" s="13" t="s">
        <v>26</v>
      </c>
      <c r="B8" s="107" t="s">
        <v>185</v>
      </c>
    </row>
    <row r="9" spans="1:2" ht="36">
      <c r="A9" s="14" t="s">
        <v>66</v>
      </c>
      <c r="B9" s="107" t="s">
        <v>185</v>
      </c>
    </row>
    <row r="10" spans="1:2" ht="18" thickBot="1">
      <c r="A10" s="15" t="s">
        <v>1</v>
      </c>
      <c r="B10" s="22"/>
    </row>
    <row r="11" spans="1:2" ht="26.25" customHeight="1" thickBot="1">
      <c r="A11" s="16" t="s">
        <v>49</v>
      </c>
      <c r="B11" s="23" t="s">
        <v>6</v>
      </c>
    </row>
    <row r="12" spans="1:2" ht="75.75" customHeight="1" thickBot="1">
      <c r="A12" s="17" t="s">
        <v>30</v>
      </c>
      <c r="B12" s="120" t="s">
        <v>185</v>
      </c>
    </row>
    <row r="13" spans="1:2" ht="18" thickBot="1">
      <c r="A13" s="8"/>
      <c r="B13" s="8"/>
    </row>
    <row r="14" spans="1:3" ht="18">
      <c r="A14" s="9" t="s">
        <v>0</v>
      </c>
      <c r="B14" s="18"/>
      <c r="C14" s="1"/>
    </row>
    <row r="15" spans="1:2" ht="18">
      <c r="A15" s="10" t="s">
        <v>33</v>
      </c>
      <c r="B15" s="19"/>
    </row>
    <row r="16" spans="1:2" ht="18" thickBot="1">
      <c r="A16" s="11" t="s">
        <v>34</v>
      </c>
      <c r="B16" s="20"/>
    </row>
    <row r="17" spans="1:2" ht="18">
      <c r="A17" s="24" t="s">
        <v>65</v>
      </c>
      <c r="B17" s="21"/>
    </row>
    <row r="18" spans="1:2" ht="62.25" customHeight="1">
      <c r="A18" s="14" t="s">
        <v>166</v>
      </c>
      <c r="B18" s="19"/>
    </row>
    <row r="19" spans="1:2" ht="36">
      <c r="A19" s="13" t="s">
        <v>26</v>
      </c>
      <c r="B19" s="19"/>
    </row>
    <row r="20" spans="1:2" ht="36">
      <c r="A20" s="14" t="s">
        <v>66</v>
      </c>
      <c r="B20" s="19"/>
    </row>
    <row r="21" spans="1:2" ht="18" thickBot="1">
      <c r="A21" s="15" t="s">
        <v>1</v>
      </c>
      <c r="B21" s="22"/>
    </row>
    <row r="22" spans="1:2" ht="25.5" customHeight="1" thickBot="1">
      <c r="A22" s="16" t="s">
        <v>49</v>
      </c>
      <c r="B22" s="23" t="s">
        <v>6</v>
      </c>
    </row>
    <row r="23" spans="1:2" ht="58.5" customHeight="1" thickBot="1">
      <c r="A23" s="17" t="s">
        <v>31</v>
      </c>
      <c r="B23" s="120" t="s">
        <v>185</v>
      </c>
    </row>
    <row r="24" spans="1:2" ht="18">
      <c r="A24" s="8"/>
      <c r="B24" s="8"/>
    </row>
    <row r="25" spans="1:4" ht="36" customHeight="1">
      <c r="A25" s="189" t="s">
        <v>75</v>
      </c>
      <c r="B25" s="189"/>
      <c r="C25" s="3"/>
      <c r="D25" s="3"/>
    </row>
    <row r="26" spans="1:4" ht="94.5" customHeight="1">
      <c r="A26" s="189" t="s">
        <v>111</v>
      </c>
      <c r="B26" s="189"/>
      <c r="C26" s="3"/>
      <c r="D26" s="3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zoomScalePageLayoutView="0" workbookViewId="0" topLeftCell="A7">
      <selection activeCell="C18" sqref="C18"/>
    </sheetView>
  </sheetViews>
  <sheetFormatPr defaultColWidth="9.140625" defaultRowHeight="15"/>
  <cols>
    <col min="1" max="1" width="68.421875" style="0" customWidth="1"/>
    <col min="2" max="2" width="41.00390625" style="0" customWidth="1"/>
    <col min="5" max="5" width="9.57421875" style="0" bestFit="1" customWidth="1"/>
  </cols>
  <sheetData>
    <row r="2" spans="1:2" ht="36" customHeight="1">
      <c r="A2" s="191" t="s">
        <v>103</v>
      </c>
      <c r="B2" s="191"/>
    </row>
    <row r="3" spans="1:2" ht="14.25" customHeight="1" thickBot="1">
      <c r="A3" s="8"/>
      <c r="B3" s="8"/>
    </row>
    <row r="4" spans="1:2" ht="36">
      <c r="A4" s="26" t="s">
        <v>0</v>
      </c>
      <c r="B4" s="94" t="s">
        <v>181</v>
      </c>
    </row>
    <row r="5" spans="1:2" ht="18">
      <c r="A5" s="27" t="s">
        <v>33</v>
      </c>
      <c r="B5" s="95">
        <v>7724554013</v>
      </c>
    </row>
    <row r="6" spans="1:2" ht="18">
      <c r="A6" s="27" t="s">
        <v>34</v>
      </c>
      <c r="B6" s="95">
        <v>502401001</v>
      </c>
    </row>
    <row r="7" spans="1:2" ht="54">
      <c r="A7" s="27" t="s">
        <v>65</v>
      </c>
      <c r="B7" s="96" t="s">
        <v>182</v>
      </c>
    </row>
    <row r="8" spans="1:2" ht="18">
      <c r="A8" s="92" t="s">
        <v>67</v>
      </c>
      <c r="B8" s="97" t="s">
        <v>184</v>
      </c>
    </row>
    <row r="9" spans="1:2" ht="35.25" customHeight="1">
      <c r="A9" s="93" t="s">
        <v>5</v>
      </c>
      <c r="B9" s="98" t="s">
        <v>6</v>
      </c>
    </row>
    <row r="10" spans="1:2" ht="43.5" customHeight="1">
      <c r="A10" s="12" t="s">
        <v>76</v>
      </c>
      <c r="B10" s="99" t="s">
        <v>183</v>
      </c>
    </row>
    <row r="11" spans="1:2" ht="18">
      <c r="A11" s="14" t="s">
        <v>77</v>
      </c>
      <c r="B11" s="100">
        <v>74053.217</v>
      </c>
    </row>
    <row r="12" spans="1:2" ht="58.5" customHeight="1">
      <c r="A12" s="14" t="s">
        <v>78</v>
      </c>
      <c r="B12" s="100">
        <v>121456.26</v>
      </c>
    </row>
    <row r="13" spans="1:2" ht="22.5" customHeight="1">
      <c r="A13" s="29" t="s">
        <v>46</v>
      </c>
      <c r="B13" s="100"/>
    </row>
    <row r="14" spans="1:2" ht="21" customHeight="1">
      <c r="A14" s="29" t="s">
        <v>156</v>
      </c>
      <c r="B14" s="100">
        <v>18507.9</v>
      </c>
    </row>
    <row r="15" spans="1:2" ht="58.5" customHeight="1">
      <c r="A15" s="29" t="s">
        <v>48</v>
      </c>
      <c r="B15" s="57" t="s">
        <v>185</v>
      </c>
    </row>
    <row r="16" spans="1:2" ht="16.5" customHeight="1">
      <c r="A16" s="34" t="s">
        <v>169</v>
      </c>
      <c r="B16" s="57" t="s">
        <v>185</v>
      </c>
    </row>
    <row r="17" spans="1:2" ht="19.5" customHeight="1">
      <c r="A17" s="30" t="s">
        <v>50</v>
      </c>
      <c r="B17" s="57" t="s">
        <v>185</v>
      </c>
    </row>
    <row r="18" spans="1:2" ht="41.25" customHeight="1">
      <c r="A18" s="29" t="s">
        <v>51</v>
      </c>
      <c r="B18" s="57">
        <f>34.5</f>
        <v>34.5</v>
      </c>
    </row>
    <row r="19" spans="1:2" ht="38.25" customHeight="1">
      <c r="A19" s="29" t="s">
        <v>52</v>
      </c>
      <c r="B19" s="57">
        <f>6.8+236</f>
        <v>242.8</v>
      </c>
    </row>
    <row r="20" spans="1:2" ht="39" customHeight="1">
      <c r="A20" s="29" t="s">
        <v>53</v>
      </c>
      <c r="B20" s="100">
        <f>8789.21+2391.3</f>
        <v>11180.509999999998</v>
      </c>
    </row>
    <row r="21" spans="1:2" ht="57" customHeight="1">
      <c r="A21" s="29" t="s">
        <v>54</v>
      </c>
      <c r="B21" s="57">
        <f>69612.68</f>
        <v>69612.68</v>
      </c>
    </row>
    <row r="22" spans="1:2" ht="18">
      <c r="A22" s="29" t="s">
        <v>170</v>
      </c>
      <c r="B22" s="100">
        <v>1341.49</v>
      </c>
    </row>
    <row r="23" spans="1:2" ht="36.75" customHeight="1">
      <c r="A23" s="31" t="s">
        <v>55</v>
      </c>
      <c r="B23" s="57" t="s">
        <v>185</v>
      </c>
    </row>
    <row r="24" spans="1:2" ht="37.5" customHeight="1">
      <c r="A24" s="29" t="s">
        <v>56</v>
      </c>
      <c r="B24" s="100">
        <v>2074.61</v>
      </c>
    </row>
    <row r="25" spans="1:2" ht="39.75" customHeight="1">
      <c r="A25" s="31" t="s">
        <v>57</v>
      </c>
      <c r="B25" s="57" t="s">
        <v>185</v>
      </c>
    </row>
    <row r="26" spans="1:2" ht="39.75" customHeight="1">
      <c r="A26" s="14" t="s">
        <v>186</v>
      </c>
      <c r="B26" s="100">
        <v>90.7</v>
      </c>
    </row>
    <row r="27" spans="1:2" ht="38.25" customHeight="1">
      <c r="A27" s="29" t="s">
        <v>58</v>
      </c>
      <c r="B27" s="100">
        <v>8506.1</v>
      </c>
    </row>
    <row r="28" spans="1:5" ht="79.5" customHeight="1">
      <c r="A28" s="29" t="s">
        <v>168</v>
      </c>
      <c r="B28" s="57"/>
      <c r="E28" s="102"/>
    </row>
    <row r="29" spans="1:5" ht="36">
      <c r="A29" s="14" t="s">
        <v>79</v>
      </c>
      <c r="B29" s="100">
        <f>B11-B12</f>
        <v>-47403.04299999999</v>
      </c>
      <c r="D29" s="102"/>
      <c r="E29" s="102"/>
    </row>
    <row r="30" spans="1:2" ht="22.5" customHeight="1">
      <c r="A30" s="14" t="s">
        <v>80</v>
      </c>
      <c r="B30" s="57"/>
    </row>
    <row r="31" spans="1:2" ht="95.25" customHeight="1">
      <c r="A31" s="29" t="s">
        <v>7</v>
      </c>
      <c r="B31" s="57"/>
    </row>
    <row r="32" spans="1:2" ht="39.75" customHeight="1">
      <c r="A32" s="14" t="s">
        <v>81</v>
      </c>
      <c r="B32" s="57">
        <v>44840.7</v>
      </c>
    </row>
    <row r="33" spans="1:2" ht="18">
      <c r="A33" s="29" t="s">
        <v>9</v>
      </c>
      <c r="B33" s="57">
        <f>B32</f>
        <v>44840.7</v>
      </c>
    </row>
    <row r="34" spans="1:2" ht="57" customHeight="1">
      <c r="A34" s="14" t="s">
        <v>167</v>
      </c>
      <c r="B34" s="57"/>
    </row>
    <row r="35" spans="1:2" ht="19.5" customHeight="1">
      <c r="A35" s="14" t="s">
        <v>82</v>
      </c>
      <c r="B35" s="57">
        <v>31.36</v>
      </c>
    </row>
    <row r="36" spans="1:2" ht="20.25" customHeight="1">
      <c r="A36" s="14" t="s">
        <v>83</v>
      </c>
      <c r="B36" s="100">
        <v>23.088</v>
      </c>
    </row>
    <row r="37" spans="1:2" ht="21" customHeight="1">
      <c r="A37" s="14" t="s">
        <v>84</v>
      </c>
      <c r="B37" s="57"/>
    </row>
    <row r="38" spans="1:2" ht="20.25" customHeight="1">
      <c r="A38" s="14" t="s">
        <v>85</v>
      </c>
      <c r="B38" s="57" t="s">
        <v>185</v>
      </c>
    </row>
    <row r="39" spans="1:2" ht="39" customHeight="1">
      <c r="A39" s="14" t="s">
        <v>86</v>
      </c>
      <c r="B39" s="57">
        <v>29295.88</v>
      </c>
    </row>
    <row r="40" spans="1:2" ht="18">
      <c r="A40" s="29" t="s">
        <v>8</v>
      </c>
      <c r="B40" s="57">
        <f>B39</f>
        <v>29295.88</v>
      </c>
    </row>
    <row r="41" spans="1:2" ht="21" customHeight="1">
      <c r="A41" s="29" t="s">
        <v>68</v>
      </c>
      <c r="B41" s="57" t="s">
        <v>185</v>
      </c>
    </row>
    <row r="42" spans="1:2" ht="39.75" customHeight="1">
      <c r="A42" s="14" t="s">
        <v>87</v>
      </c>
      <c r="B42" s="104">
        <f>1306.96/(31226.144-623.3)</f>
        <v>0.04270714185910303</v>
      </c>
    </row>
    <row r="43" spans="1:2" ht="39" customHeight="1">
      <c r="A43" s="14" t="s">
        <v>88</v>
      </c>
      <c r="B43" s="57">
        <v>1.785</v>
      </c>
    </row>
    <row r="44" spans="1:2" ht="41.25" customHeight="1">
      <c r="A44" s="14" t="s">
        <v>89</v>
      </c>
      <c r="B44" s="57" t="s">
        <v>185</v>
      </c>
    </row>
    <row r="45" spans="1:2" ht="23.25" customHeight="1">
      <c r="A45" s="14" t="s">
        <v>90</v>
      </c>
      <c r="B45" s="57">
        <v>1</v>
      </c>
    </row>
    <row r="46" spans="1:2" ht="18">
      <c r="A46" s="14" t="s">
        <v>91</v>
      </c>
      <c r="B46" s="57" t="s">
        <v>185</v>
      </c>
    </row>
    <row r="47" spans="1:2" ht="22.5" customHeight="1">
      <c r="A47" s="14" t="s">
        <v>92</v>
      </c>
      <c r="B47" s="57" t="s">
        <v>185</v>
      </c>
    </row>
    <row r="48" spans="1:2" ht="38.25" customHeight="1">
      <c r="A48" s="14" t="s">
        <v>93</v>
      </c>
      <c r="B48" s="57">
        <v>14</v>
      </c>
    </row>
    <row r="49" spans="1:2" ht="57.75" customHeight="1">
      <c r="A49" s="14" t="s">
        <v>94</v>
      </c>
      <c r="B49" s="101">
        <f>4798.911/29319.882*1000</f>
        <v>163.6742944599845</v>
      </c>
    </row>
    <row r="50" spans="1:2" ht="57" customHeight="1">
      <c r="A50" s="14" t="s">
        <v>95</v>
      </c>
      <c r="B50" s="57" t="s">
        <v>185</v>
      </c>
    </row>
    <row r="51" spans="1:2" ht="38.25" customHeight="1" thickBot="1">
      <c r="A51" s="32" t="s">
        <v>96</v>
      </c>
      <c r="B51" s="103">
        <f>1100/(B40+1306.96)</f>
        <v>0.035944376404281435</v>
      </c>
    </row>
    <row r="52" spans="1:2" ht="18">
      <c r="A52" s="8"/>
      <c r="B52" s="8"/>
    </row>
    <row r="53" spans="1:2" ht="36.75" customHeight="1">
      <c r="A53" s="189" t="s">
        <v>102</v>
      </c>
      <c r="B53" s="189"/>
    </row>
    <row r="54" spans="1:2" ht="37.5" customHeight="1">
      <c r="A54" s="190" t="s">
        <v>110</v>
      </c>
      <c r="B54" s="190"/>
    </row>
    <row r="55" spans="1:2" ht="133.5" customHeight="1">
      <c r="A55" s="189" t="s">
        <v>157</v>
      </c>
      <c r="B55" s="189"/>
    </row>
    <row r="56" spans="1:2" ht="39.75" customHeight="1">
      <c r="A56" s="189" t="s">
        <v>104</v>
      </c>
      <c r="B56" s="189"/>
    </row>
    <row r="60" ht="14.25" customHeight="1"/>
  </sheetData>
  <sheetProtection/>
  <mergeCells count="5">
    <mergeCell ref="A53:B53"/>
    <mergeCell ref="A54:B54"/>
    <mergeCell ref="A2:B2"/>
    <mergeCell ref="A56:B56"/>
    <mergeCell ref="A55:B55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37">
      <selection activeCell="C54" sqref="C54"/>
    </sheetView>
  </sheetViews>
  <sheetFormatPr defaultColWidth="9.140625" defaultRowHeight="15"/>
  <cols>
    <col min="1" max="1" width="64.140625" style="5" customWidth="1"/>
    <col min="2" max="2" width="38.00390625" style="5" customWidth="1"/>
    <col min="3" max="3" width="25.8515625" style="5" customWidth="1"/>
    <col min="4" max="16384" width="9.140625" style="5" customWidth="1"/>
  </cols>
  <sheetData>
    <row r="1" spans="1:2" ht="18" thickBot="1">
      <c r="A1" s="192" t="s">
        <v>175</v>
      </c>
      <c r="B1" s="192"/>
    </row>
    <row r="2" spans="1:2" ht="36">
      <c r="A2" s="26" t="s">
        <v>0</v>
      </c>
      <c r="B2" s="94" t="s">
        <v>181</v>
      </c>
    </row>
    <row r="3" spans="1:2" ht="18">
      <c r="A3" s="27" t="s">
        <v>33</v>
      </c>
      <c r="B3" s="95">
        <v>7724554013</v>
      </c>
    </row>
    <row r="4" spans="1:2" ht="18">
      <c r="A4" s="27" t="s">
        <v>34</v>
      </c>
      <c r="B4" s="95">
        <v>502401001</v>
      </c>
    </row>
    <row r="5" spans="1:2" ht="54">
      <c r="A5" s="27" t="s">
        <v>65</v>
      </c>
      <c r="B5" s="96" t="s">
        <v>182</v>
      </c>
    </row>
    <row r="6" spans="1:2" ht="18" thickBot="1">
      <c r="A6" s="28" t="s">
        <v>67</v>
      </c>
      <c r="B6" s="97" t="s">
        <v>184</v>
      </c>
    </row>
    <row r="7" spans="1:2" ht="18" thickBot="1">
      <c r="A7" s="8"/>
      <c r="B7" s="8"/>
    </row>
    <row r="8" spans="1:2" ht="33" customHeight="1" thickBot="1">
      <c r="A8" s="35" t="s">
        <v>5</v>
      </c>
      <c r="B8" s="41" t="s">
        <v>6</v>
      </c>
    </row>
    <row r="9" spans="1:2" s="4" customFormat="1" ht="18">
      <c r="A9" s="36" t="s">
        <v>158</v>
      </c>
      <c r="B9" s="42">
        <f>B15+B45</f>
        <v>18507.899999999998</v>
      </c>
    </row>
    <row r="10" spans="1:2" s="4" customFormat="1" ht="18">
      <c r="A10" s="37" t="s">
        <v>113</v>
      </c>
      <c r="B10" s="43"/>
    </row>
    <row r="11" spans="1:2" s="4" customFormat="1" ht="18">
      <c r="A11" s="38" t="s">
        <v>136</v>
      </c>
      <c r="B11" s="43"/>
    </row>
    <row r="12" spans="1:2" s="4" customFormat="1" ht="18">
      <c r="A12" s="38" t="s">
        <v>135</v>
      </c>
      <c r="B12" s="43"/>
    </row>
    <row r="13" spans="1:2" s="4" customFormat="1" ht="18">
      <c r="A13" s="38" t="s">
        <v>115</v>
      </c>
      <c r="B13" s="43"/>
    </row>
    <row r="14" spans="1:2" s="4" customFormat="1" ht="18">
      <c r="A14" s="38" t="s">
        <v>47</v>
      </c>
      <c r="B14" s="43"/>
    </row>
    <row r="15" spans="1:2" s="4" customFormat="1" ht="18">
      <c r="A15" s="37" t="s">
        <v>116</v>
      </c>
      <c r="B15" s="43">
        <v>18240.1</v>
      </c>
    </row>
    <row r="16" spans="1:2" s="4" customFormat="1" ht="18">
      <c r="A16" s="38" t="s">
        <v>138</v>
      </c>
      <c r="B16" s="43"/>
    </row>
    <row r="17" spans="1:2" s="4" customFormat="1" ht="36">
      <c r="A17" s="38" t="s">
        <v>117</v>
      </c>
      <c r="B17" s="105">
        <f>B15/B18*1000</f>
        <v>4380.32227852357</v>
      </c>
    </row>
    <row r="18" spans="1:2" s="4" customFormat="1" ht="18">
      <c r="A18" s="38" t="s">
        <v>118</v>
      </c>
      <c r="B18" s="43">
        <v>4164.1</v>
      </c>
    </row>
    <row r="19" spans="1:2" s="4" customFormat="1" ht="18">
      <c r="A19" s="38" t="s">
        <v>47</v>
      </c>
      <c r="B19" s="43"/>
    </row>
    <row r="20" spans="1:2" s="4" customFormat="1" ht="18">
      <c r="A20" s="39" t="s">
        <v>119</v>
      </c>
      <c r="B20" s="43">
        <f>B15</f>
        <v>18240.1</v>
      </c>
    </row>
    <row r="21" spans="1:2" s="4" customFormat="1" ht="36">
      <c r="A21" s="38" t="s">
        <v>137</v>
      </c>
      <c r="B21" s="43">
        <f>B20</f>
        <v>18240.1</v>
      </c>
    </row>
    <row r="22" spans="1:2" s="4" customFormat="1" ht="18">
      <c r="A22" s="38" t="s">
        <v>139</v>
      </c>
      <c r="B22" s="105">
        <f>B17</f>
        <v>4380.32227852357</v>
      </c>
    </row>
    <row r="23" spans="1:2" s="4" customFormat="1" ht="18">
      <c r="A23" s="38" t="s">
        <v>118</v>
      </c>
      <c r="B23" s="43">
        <f>B18</f>
        <v>4164.1</v>
      </c>
    </row>
    <row r="24" spans="1:2" s="4" customFormat="1" ht="18">
      <c r="A24" s="38" t="s">
        <v>47</v>
      </c>
      <c r="B24" s="43"/>
    </row>
    <row r="25" spans="1:2" s="4" customFormat="1" ht="18">
      <c r="A25" s="39" t="s">
        <v>121</v>
      </c>
      <c r="B25" s="43"/>
    </row>
    <row r="26" spans="1:2" s="4" customFormat="1" ht="36">
      <c r="A26" s="38" t="s">
        <v>140</v>
      </c>
      <c r="B26" s="43"/>
    </row>
    <row r="27" spans="1:2" s="4" customFormat="1" ht="18">
      <c r="A27" s="38" t="s">
        <v>120</v>
      </c>
      <c r="B27" s="43"/>
    </row>
    <row r="28" spans="1:2" s="4" customFormat="1" ht="18">
      <c r="A28" s="38" t="s">
        <v>118</v>
      </c>
      <c r="B28" s="43"/>
    </row>
    <row r="29" spans="1:2" s="4" customFormat="1" ht="18">
      <c r="A29" s="38" t="s">
        <v>47</v>
      </c>
      <c r="B29" s="43"/>
    </row>
    <row r="30" spans="1:2" s="4" customFormat="1" ht="18">
      <c r="A30" s="37" t="s">
        <v>122</v>
      </c>
      <c r="B30" s="43"/>
    </row>
    <row r="31" spans="1:2" s="4" customFormat="1" ht="18">
      <c r="A31" s="38" t="s">
        <v>141</v>
      </c>
      <c r="B31" s="43"/>
    </row>
    <row r="32" spans="1:2" s="4" customFormat="1" ht="18">
      <c r="A32" s="38" t="s">
        <v>120</v>
      </c>
      <c r="B32" s="43"/>
    </row>
    <row r="33" spans="1:2" s="4" customFormat="1" ht="18">
      <c r="A33" s="38" t="s">
        <v>123</v>
      </c>
      <c r="B33" s="43"/>
    </row>
    <row r="34" spans="1:2" s="4" customFormat="1" ht="18">
      <c r="A34" s="38" t="s">
        <v>47</v>
      </c>
      <c r="B34" s="43"/>
    </row>
    <row r="35" spans="1:2" s="4" customFormat="1" ht="18">
      <c r="A35" s="37" t="s">
        <v>124</v>
      </c>
      <c r="B35" s="43"/>
    </row>
    <row r="36" spans="1:2" s="4" customFormat="1" ht="18">
      <c r="A36" s="38" t="s">
        <v>142</v>
      </c>
      <c r="B36" s="43"/>
    </row>
    <row r="37" spans="1:2" s="4" customFormat="1" ht="18">
      <c r="A37" s="38" t="s">
        <v>114</v>
      </c>
      <c r="B37" s="43"/>
    </row>
    <row r="38" spans="1:2" s="4" customFormat="1" ht="18">
      <c r="A38" s="38" t="s">
        <v>143</v>
      </c>
      <c r="B38" s="43"/>
    </row>
    <row r="39" spans="1:2" s="4" customFormat="1" ht="18">
      <c r="A39" s="38" t="s">
        <v>47</v>
      </c>
      <c r="B39" s="43"/>
    </row>
    <row r="40" spans="1:2" s="4" customFormat="1" ht="18">
      <c r="A40" s="37" t="s">
        <v>125</v>
      </c>
      <c r="B40" s="43"/>
    </row>
    <row r="41" spans="1:2" s="4" customFormat="1" ht="18">
      <c r="A41" s="38" t="s">
        <v>144</v>
      </c>
      <c r="B41" s="43"/>
    </row>
    <row r="42" spans="1:2" s="4" customFormat="1" ht="18">
      <c r="A42" s="38" t="s">
        <v>114</v>
      </c>
      <c r="B42" s="43"/>
    </row>
    <row r="43" spans="1:2" s="4" customFormat="1" ht="18">
      <c r="A43" s="38" t="s">
        <v>143</v>
      </c>
      <c r="B43" s="43"/>
    </row>
    <row r="44" spans="1:2" s="4" customFormat="1" ht="18">
      <c r="A44" s="38" t="s">
        <v>47</v>
      </c>
      <c r="B44" s="43"/>
    </row>
    <row r="45" spans="1:2" s="4" customFormat="1" ht="18">
      <c r="A45" s="37" t="s">
        <v>126</v>
      </c>
      <c r="B45" s="43">
        <v>267.8</v>
      </c>
    </row>
    <row r="46" spans="1:2" s="4" customFormat="1" ht="18">
      <c r="A46" s="38" t="s">
        <v>146</v>
      </c>
      <c r="B46" s="43">
        <f>B45</f>
        <v>267.8</v>
      </c>
    </row>
    <row r="47" spans="1:2" s="4" customFormat="1" ht="18">
      <c r="A47" s="38" t="s">
        <v>114</v>
      </c>
      <c r="B47" s="105">
        <f>B46/B48*1000</f>
        <v>23497.41159954374</v>
      </c>
    </row>
    <row r="48" spans="1:2" s="4" customFormat="1" ht="18">
      <c r="A48" s="38" t="s">
        <v>143</v>
      </c>
      <c r="B48" s="43">
        <v>11.397</v>
      </c>
    </row>
    <row r="49" spans="1:2" s="4" customFormat="1" ht="18">
      <c r="A49" s="38" t="s">
        <v>47</v>
      </c>
      <c r="B49" s="43"/>
    </row>
    <row r="50" spans="1:2" s="4" customFormat="1" ht="18">
      <c r="A50" s="37" t="s">
        <v>127</v>
      </c>
      <c r="B50" s="43"/>
    </row>
    <row r="51" spans="1:2" s="4" customFormat="1" ht="18">
      <c r="A51" s="38" t="s">
        <v>147</v>
      </c>
      <c r="B51" s="43"/>
    </row>
    <row r="52" spans="1:2" s="4" customFormat="1" ht="18">
      <c r="A52" s="38" t="s">
        <v>114</v>
      </c>
      <c r="B52" s="43"/>
    </row>
    <row r="53" spans="1:2" s="4" customFormat="1" ht="18">
      <c r="A53" s="38" t="s">
        <v>143</v>
      </c>
      <c r="B53" s="43"/>
    </row>
    <row r="54" spans="1:2" s="4" customFormat="1" ht="18">
      <c r="A54" s="38" t="s">
        <v>47</v>
      </c>
      <c r="B54" s="43"/>
    </row>
    <row r="55" spans="1:2" s="4" customFormat="1" ht="18">
      <c r="A55" s="37" t="s">
        <v>128</v>
      </c>
      <c r="B55" s="43"/>
    </row>
    <row r="56" spans="1:2" s="4" customFormat="1" ht="18">
      <c r="A56" s="38" t="s">
        <v>148</v>
      </c>
      <c r="B56" s="43"/>
    </row>
    <row r="57" spans="1:2" s="4" customFormat="1" ht="18">
      <c r="A57" s="38" t="s">
        <v>114</v>
      </c>
      <c r="B57" s="43"/>
    </row>
    <row r="58" spans="1:2" s="4" customFormat="1" ht="18">
      <c r="A58" s="38" t="s">
        <v>143</v>
      </c>
      <c r="B58" s="43"/>
    </row>
    <row r="59" spans="1:2" s="4" customFormat="1" ht="18">
      <c r="A59" s="38" t="s">
        <v>47</v>
      </c>
      <c r="B59" s="43"/>
    </row>
    <row r="60" spans="1:2" s="4" customFormat="1" ht="18">
      <c r="A60" s="37" t="s">
        <v>129</v>
      </c>
      <c r="B60" s="43"/>
    </row>
    <row r="61" spans="1:2" s="4" customFormat="1" ht="18">
      <c r="A61" s="38" t="s">
        <v>149</v>
      </c>
      <c r="B61" s="43"/>
    </row>
    <row r="62" spans="1:2" s="4" customFormat="1" ht="18">
      <c r="A62" s="38" t="s">
        <v>114</v>
      </c>
      <c r="B62" s="43"/>
    </row>
    <row r="63" spans="1:2" s="4" customFormat="1" ht="18">
      <c r="A63" s="38" t="s">
        <v>143</v>
      </c>
      <c r="B63" s="43"/>
    </row>
    <row r="64" spans="1:2" s="4" customFormat="1" ht="18">
      <c r="A64" s="38" t="s">
        <v>47</v>
      </c>
      <c r="B64" s="43"/>
    </row>
    <row r="65" spans="1:2" s="4" customFormat="1" ht="18">
      <c r="A65" s="37" t="s">
        <v>130</v>
      </c>
      <c r="B65" s="43"/>
    </row>
    <row r="66" spans="1:2" s="4" customFormat="1" ht="18">
      <c r="A66" s="38" t="s">
        <v>150</v>
      </c>
      <c r="B66" s="43"/>
    </row>
    <row r="67" spans="1:2" s="4" customFormat="1" ht="18">
      <c r="A67" s="38" t="s">
        <v>114</v>
      </c>
      <c r="B67" s="43"/>
    </row>
    <row r="68" spans="1:2" s="4" customFormat="1" ht="18">
      <c r="A68" s="38" t="s">
        <v>143</v>
      </c>
      <c r="B68" s="43"/>
    </row>
    <row r="69" spans="1:2" s="4" customFormat="1" ht="18">
      <c r="A69" s="38" t="s">
        <v>47</v>
      </c>
      <c r="B69" s="43"/>
    </row>
    <row r="70" spans="1:2" s="4" customFormat="1" ht="18">
      <c r="A70" s="37" t="s">
        <v>131</v>
      </c>
      <c r="B70" s="43"/>
    </row>
    <row r="71" spans="1:2" s="4" customFormat="1" ht="18">
      <c r="A71" s="38" t="s">
        <v>151</v>
      </c>
      <c r="B71" s="43"/>
    </row>
    <row r="72" spans="1:2" s="4" customFormat="1" ht="18">
      <c r="A72" s="38" t="s">
        <v>114</v>
      </c>
      <c r="B72" s="43"/>
    </row>
    <row r="73" spans="1:2" s="4" customFormat="1" ht="18">
      <c r="A73" s="38" t="s">
        <v>143</v>
      </c>
      <c r="B73" s="43"/>
    </row>
    <row r="74" spans="1:2" s="4" customFormat="1" ht="18">
      <c r="A74" s="38" t="s">
        <v>47</v>
      </c>
      <c r="B74" s="43"/>
    </row>
    <row r="75" spans="1:2" s="4" customFormat="1" ht="18">
      <c r="A75" s="37" t="s">
        <v>132</v>
      </c>
      <c r="B75" s="43"/>
    </row>
    <row r="76" spans="1:2" s="4" customFormat="1" ht="18">
      <c r="A76" s="38" t="s">
        <v>152</v>
      </c>
      <c r="B76" s="43"/>
    </row>
    <row r="77" spans="1:2" s="4" customFormat="1" ht="18">
      <c r="A77" s="38" t="s">
        <v>114</v>
      </c>
      <c r="B77" s="43"/>
    </row>
    <row r="78" spans="1:2" s="4" customFormat="1" ht="18">
      <c r="A78" s="38" t="s">
        <v>143</v>
      </c>
      <c r="B78" s="43"/>
    </row>
    <row r="79" spans="1:2" s="4" customFormat="1" ht="18">
      <c r="A79" s="38" t="s">
        <v>47</v>
      </c>
      <c r="B79" s="43"/>
    </row>
    <row r="80" spans="1:2" ht="18">
      <c r="A80" s="37" t="s">
        <v>133</v>
      </c>
      <c r="B80" s="19"/>
    </row>
    <row r="81" spans="1:2" ht="18">
      <c r="A81" s="38" t="s">
        <v>145</v>
      </c>
      <c r="B81" s="19"/>
    </row>
    <row r="82" spans="1:2" ht="18">
      <c r="A82" s="38" t="s">
        <v>47</v>
      </c>
      <c r="B82" s="19"/>
    </row>
    <row r="83" spans="1:2" ht="18">
      <c r="A83" s="38" t="s">
        <v>160</v>
      </c>
      <c r="B83" s="19"/>
    </row>
    <row r="84" spans="1:2" ht="18">
      <c r="A84" s="38" t="s">
        <v>134</v>
      </c>
      <c r="B84" s="19"/>
    </row>
    <row r="85" spans="1:2" ht="18">
      <c r="A85" s="37" t="s">
        <v>153</v>
      </c>
      <c r="B85" s="19"/>
    </row>
    <row r="86" spans="1:2" s="4" customFormat="1" ht="18">
      <c r="A86" s="38" t="s">
        <v>155</v>
      </c>
      <c r="B86" s="43"/>
    </row>
    <row r="87" spans="1:2" s="4" customFormat="1" ht="18">
      <c r="A87" s="38" t="s">
        <v>114</v>
      </c>
      <c r="B87" s="43"/>
    </row>
    <row r="88" spans="1:2" s="4" customFormat="1" ht="18">
      <c r="A88" s="38" t="s">
        <v>143</v>
      </c>
      <c r="B88" s="43"/>
    </row>
    <row r="89" spans="1:2" s="4" customFormat="1" ht="18" thickBot="1">
      <c r="A89" s="40" t="s">
        <v>47</v>
      </c>
      <c r="B89" s="44"/>
    </row>
    <row r="90" spans="1:2" ht="21.75" customHeight="1">
      <c r="A90" s="193" t="s">
        <v>154</v>
      </c>
      <c r="B90" s="193"/>
    </row>
  </sheetData>
  <sheetProtection/>
  <mergeCells count="2">
    <mergeCell ref="A1:B1"/>
    <mergeCell ref="A90:B90"/>
  </mergeCells>
  <printOptions/>
  <pageMargins left="0.97" right="0.31496062992125984" top="0.15748031496062992" bottom="0.15748031496062992" header="0.31496062992125984" footer="0.31496062992125984"/>
  <pageSetup fitToHeight="2" fitToWidth="4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5.8515625" style="0" customWidth="1"/>
    <col min="2" max="2" width="57.00390625" style="0" customWidth="1"/>
  </cols>
  <sheetData>
    <row r="2" spans="1:2" ht="14.25">
      <c r="A2" s="192" t="s">
        <v>187</v>
      </c>
      <c r="B2" s="192"/>
    </row>
    <row r="3" spans="1:2" ht="57.75" customHeight="1" thickBot="1">
      <c r="A3" s="192"/>
      <c r="B3" s="192"/>
    </row>
    <row r="4" spans="1:2" ht="36">
      <c r="A4" s="26" t="s">
        <v>0</v>
      </c>
      <c r="B4" s="94" t="s">
        <v>181</v>
      </c>
    </row>
    <row r="5" spans="1:2" ht="18">
      <c r="A5" s="27" t="s">
        <v>33</v>
      </c>
      <c r="B5" s="95">
        <v>7724554013</v>
      </c>
    </row>
    <row r="6" spans="1:2" ht="18">
      <c r="A6" s="27" t="s">
        <v>34</v>
      </c>
      <c r="B6" s="95">
        <v>502401001</v>
      </c>
    </row>
    <row r="7" spans="1:2" ht="36" thickBot="1">
      <c r="A7" s="28" t="s">
        <v>65</v>
      </c>
      <c r="B7" s="96" t="s">
        <v>182</v>
      </c>
    </row>
    <row r="8" spans="1:2" ht="18" thickBot="1">
      <c r="A8" s="8"/>
      <c r="B8" s="8"/>
    </row>
    <row r="9" spans="1:2" ht="31.5" customHeight="1" thickBot="1" thickTop="1">
      <c r="A9" s="25" t="s">
        <v>10</v>
      </c>
      <c r="B9" s="25" t="s">
        <v>6</v>
      </c>
    </row>
    <row r="10" spans="1:2" ht="18.75" thickBot="1" thickTop="1">
      <c r="A10" s="7" t="s">
        <v>11</v>
      </c>
      <c r="B10" s="106" t="s">
        <v>185</v>
      </c>
    </row>
    <row r="11" spans="1:2" ht="57.75" customHeight="1" thickBot="1" thickTop="1">
      <c r="A11" s="45" t="s">
        <v>12</v>
      </c>
      <c r="B11" s="106" t="s">
        <v>185</v>
      </c>
    </row>
    <row r="12" spans="1:2" ht="36.75" thickBot="1" thickTop="1">
      <c r="A12" s="45" t="s">
        <v>13</v>
      </c>
      <c r="B12" s="106" t="s">
        <v>185</v>
      </c>
    </row>
    <row r="13" spans="1:2" ht="63" customHeight="1" thickBot="1" thickTop="1">
      <c r="A13" s="46" t="s">
        <v>14</v>
      </c>
      <c r="B13" s="106" t="s">
        <v>185</v>
      </c>
    </row>
    <row r="14" spans="1:2" ht="18" thickTop="1">
      <c r="A14" s="8"/>
      <c r="B14" s="8"/>
    </row>
    <row r="15" ht="37.5" customHeight="1"/>
    <row r="21" spans="1:2" ht="18">
      <c r="A21" s="189" t="s">
        <v>105</v>
      </c>
      <c r="B21" s="189"/>
    </row>
  </sheetData>
  <sheetProtection/>
  <mergeCells count="2">
    <mergeCell ref="A2:B3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55.140625" style="0" customWidth="1"/>
    <col min="2" max="2" width="32.57421875" style="0" customWidth="1"/>
    <col min="3" max="3" width="27.57421875" style="0" customWidth="1"/>
  </cols>
  <sheetData>
    <row r="1" spans="1:3" ht="30.75" customHeight="1" thickBot="1">
      <c r="A1" s="192" t="s">
        <v>171</v>
      </c>
      <c r="B1" s="192"/>
      <c r="C1" s="192"/>
    </row>
    <row r="2" spans="1:3" ht="15" customHeight="1">
      <c r="A2" s="198" t="s">
        <v>0</v>
      </c>
      <c r="B2" s="200" t="s">
        <v>181</v>
      </c>
      <c r="C2" s="200"/>
    </row>
    <row r="3" spans="1:3" ht="6.75" customHeight="1">
      <c r="A3" s="199"/>
      <c r="B3" s="200"/>
      <c r="C3" s="200"/>
    </row>
    <row r="4" spans="1:3" ht="18">
      <c r="A4" s="50" t="s">
        <v>33</v>
      </c>
      <c r="B4" s="200">
        <v>7724554013</v>
      </c>
      <c r="C4" s="200"/>
    </row>
    <row r="5" spans="1:3" ht="15.75" customHeight="1">
      <c r="A5" s="50" t="s">
        <v>34</v>
      </c>
      <c r="B5" s="200">
        <v>502401001</v>
      </c>
      <c r="C5" s="200"/>
    </row>
    <row r="6" spans="1:3" ht="27.75" customHeight="1" thickBot="1">
      <c r="A6" s="51" t="s">
        <v>65</v>
      </c>
      <c r="B6" s="201" t="s">
        <v>182</v>
      </c>
      <c r="C6" s="201"/>
    </row>
    <row r="7" spans="1:3" ht="18" thickBot="1">
      <c r="A7" s="8"/>
      <c r="B7" s="8"/>
      <c r="C7" s="8"/>
    </row>
    <row r="8" spans="1:3" ht="23.25" customHeight="1">
      <c r="A8" s="48" t="s">
        <v>97</v>
      </c>
      <c r="B8" s="194" t="s">
        <v>188</v>
      </c>
      <c r="C8" s="195"/>
    </row>
    <row r="9" spans="1:3" ht="27" customHeight="1">
      <c r="A9" s="33" t="s">
        <v>98</v>
      </c>
      <c r="B9" s="196" t="s">
        <v>185</v>
      </c>
      <c r="C9" s="197"/>
    </row>
    <row r="10" spans="1:3" ht="36.75" customHeight="1" thickBot="1">
      <c r="A10" s="49" t="s">
        <v>99</v>
      </c>
      <c r="B10" s="203" t="s">
        <v>185</v>
      </c>
      <c r="C10" s="204"/>
    </row>
    <row r="11" spans="1:3" ht="36.75" customHeight="1" thickBot="1">
      <c r="A11" s="192" t="s">
        <v>100</v>
      </c>
      <c r="B11" s="192"/>
      <c r="C11" s="192"/>
    </row>
    <row r="12" spans="1:3" ht="54" thickBot="1">
      <c r="A12" s="35" t="s">
        <v>172</v>
      </c>
      <c r="B12" s="56" t="s">
        <v>60</v>
      </c>
      <c r="C12" s="53" t="s">
        <v>59</v>
      </c>
    </row>
    <row r="13" spans="1:3" ht="18">
      <c r="A13" s="52" t="s">
        <v>71</v>
      </c>
      <c r="B13" s="107" t="s">
        <v>185</v>
      </c>
      <c r="C13" s="108" t="s">
        <v>185</v>
      </c>
    </row>
    <row r="14" spans="1:3" ht="18">
      <c r="A14" s="27" t="s">
        <v>72</v>
      </c>
      <c r="B14" s="19"/>
      <c r="C14" s="54"/>
    </row>
    <row r="15" spans="1:3" ht="18">
      <c r="A15" s="27" t="s">
        <v>73</v>
      </c>
      <c r="B15" s="19"/>
      <c r="C15" s="54"/>
    </row>
    <row r="16" spans="1:3" ht="18" thickBot="1">
      <c r="A16" s="28" t="s">
        <v>74</v>
      </c>
      <c r="B16" s="20"/>
      <c r="C16" s="55"/>
    </row>
    <row r="17" spans="1:3" ht="18">
      <c r="A17" s="8"/>
      <c r="B17" s="8"/>
      <c r="C17" s="8"/>
    </row>
    <row r="18" spans="1:3" ht="77.25" customHeight="1">
      <c r="A18" s="189" t="s">
        <v>159</v>
      </c>
      <c r="B18" s="189"/>
      <c r="C18" s="189"/>
    </row>
    <row r="19" spans="1:3" ht="59.25" customHeight="1">
      <c r="A19" s="189" t="s">
        <v>106</v>
      </c>
      <c r="B19" s="189"/>
      <c r="C19" s="189"/>
    </row>
    <row r="20" spans="1:3" ht="21" customHeight="1">
      <c r="A20" s="189" t="s">
        <v>107</v>
      </c>
      <c r="B20" s="189"/>
      <c r="C20" s="189"/>
    </row>
    <row r="22" spans="1:3" ht="14.25">
      <c r="A22" s="202"/>
      <c r="B22" s="202"/>
      <c r="C22" s="202"/>
    </row>
  </sheetData>
  <sheetProtection/>
  <mergeCells count="13">
    <mergeCell ref="A1:C1"/>
    <mergeCell ref="A22:C22"/>
    <mergeCell ref="B10:C10"/>
    <mergeCell ref="A11:C11"/>
    <mergeCell ref="A18:C18"/>
    <mergeCell ref="A19:C19"/>
    <mergeCell ref="A20:C20"/>
    <mergeCell ref="B8:C8"/>
    <mergeCell ref="B9:C9"/>
    <mergeCell ref="A2:A3"/>
    <mergeCell ref="B2:C3"/>
    <mergeCell ref="B6:C6"/>
    <mergeCell ref="B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zoomScalePageLayoutView="0" workbookViewId="0" topLeftCell="A7">
      <selection activeCell="E14" sqref="E14"/>
    </sheetView>
  </sheetViews>
  <sheetFormatPr defaultColWidth="9.140625" defaultRowHeight="15"/>
  <cols>
    <col min="1" max="1" width="45.28125" style="0" customWidth="1"/>
    <col min="2" max="2" width="48.8515625" style="0" customWidth="1"/>
  </cols>
  <sheetData>
    <row r="1" spans="1:2" ht="14.25">
      <c r="A1" s="192" t="s">
        <v>173</v>
      </c>
      <c r="B1" s="192"/>
    </row>
    <row r="2" spans="1:2" ht="56.25" customHeight="1">
      <c r="A2" s="192"/>
      <c r="B2" s="192"/>
    </row>
    <row r="3" spans="1:2" ht="18" thickBot="1">
      <c r="A3" s="8"/>
      <c r="B3" s="8"/>
    </row>
    <row r="4" spans="1:2" ht="31.5">
      <c r="A4" s="26" t="s">
        <v>0</v>
      </c>
      <c r="B4" s="109" t="s">
        <v>181</v>
      </c>
    </row>
    <row r="5" spans="1:2" ht="18">
      <c r="A5" s="27" t="s">
        <v>33</v>
      </c>
      <c r="B5" s="95">
        <v>7724554013</v>
      </c>
    </row>
    <row r="6" spans="1:2" ht="18">
      <c r="A6" s="27" t="s">
        <v>34</v>
      </c>
      <c r="B6" s="95">
        <v>502401001</v>
      </c>
    </row>
    <row r="7" spans="1:2" ht="31.5">
      <c r="A7" s="27" t="s">
        <v>65</v>
      </c>
      <c r="B7" s="110" t="s">
        <v>182</v>
      </c>
    </row>
    <row r="8" spans="1:2" ht="18" thickBot="1">
      <c r="A8" s="28" t="s">
        <v>67</v>
      </c>
      <c r="B8" s="111" t="s">
        <v>184</v>
      </c>
    </row>
    <row r="9" spans="1:2" ht="18" thickBot="1">
      <c r="A9" s="8"/>
      <c r="B9" s="8"/>
    </row>
    <row r="10" spans="1:2" ht="29.25" customHeight="1" thickBot="1">
      <c r="A10" s="41" t="s">
        <v>10</v>
      </c>
      <c r="B10" s="62" t="s">
        <v>6</v>
      </c>
    </row>
    <row r="11" spans="1:2" ht="75.75" customHeight="1">
      <c r="A11" s="61" t="s">
        <v>15</v>
      </c>
      <c r="B11" s="108">
        <v>1</v>
      </c>
    </row>
    <row r="12" spans="1:2" ht="60" customHeight="1">
      <c r="A12" s="59" t="s">
        <v>16</v>
      </c>
      <c r="B12" s="112" t="s">
        <v>185</v>
      </c>
    </row>
    <row r="13" spans="1:2" ht="78" customHeight="1">
      <c r="A13" s="59" t="s">
        <v>17</v>
      </c>
      <c r="B13" s="112" t="s">
        <v>185</v>
      </c>
    </row>
    <row r="14" spans="1:2" ht="51" customHeight="1" thickBot="1">
      <c r="A14" s="60" t="s">
        <v>174</v>
      </c>
      <c r="B14" s="113" t="s">
        <v>185</v>
      </c>
    </row>
    <row r="15" spans="1:2" ht="18">
      <c r="A15" s="8"/>
      <c r="B15" s="8"/>
    </row>
    <row r="16" spans="1:2" ht="21" customHeight="1">
      <c r="A16" s="189" t="s">
        <v>108</v>
      </c>
      <c r="B16" s="189"/>
    </row>
    <row r="17" spans="1:2" ht="78.75" customHeight="1">
      <c r="A17" s="189" t="s">
        <v>109</v>
      </c>
      <c r="B17" s="189"/>
    </row>
  </sheetData>
  <sheetProtection/>
  <mergeCells count="3">
    <mergeCell ref="A17:B17"/>
    <mergeCell ref="A1:B2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Долгушина Татьяна Алексеевна</cp:lastModifiedBy>
  <cp:lastPrinted>2011-07-05T13:43:07Z</cp:lastPrinted>
  <dcterms:created xsi:type="dcterms:W3CDTF">2010-02-15T13:42:22Z</dcterms:created>
  <dcterms:modified xsi:type="dcterms:W3CDTF">2014-01-30T07:50:20Z</dcterms:modified>
  <cp:category/>
  <cp:version/>
  <cp:contentType/>
  <cp:contentStatus/>
</cp:coreProperties>
</file>