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ЭЭ\"/>
    </mc:Choice>
  </mc:AlternateContent>
  <bookViews>
    <workbookView xWindow="0" yWindow="0" windowWidth="15695" windowHeight="11607" tabRatio="655" activeTab="1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REESTR_ORG!$DR$3:$EI$205</definedName>
    <definedName name="LIST_ORG_EE_HEADER">REESTR_ORG!$DQ$1:$EI$1</definedName>
    <definedName name="LIST_SUBSIDIARY_DATA">LIST_SUBSIDIARY!$B$3:$C$8</definedName>
    <definedName name="LIST_SUBSIDIARY_HEADER">LIST_SUBSIDIARY!$A$1:$C$1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RPT_STATISTICS!$A$2:$C$9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9" i="10"/>
  <c r="G2" i="10"/>
  <c r="G5" i="10" s="1"/>
  <c r="J41" i="9"/>
  <c r="J40" i="9"/>
  <c r="J39" i="9" s="1"/>
  <c r="I39" i="9"/>
  <c r="H39" i="9"/>
  <c r="G39" i="9"/>
  <c r="F39" i="9"/>
  <c r="J36" i="9"/>
  <c r="J35" i="9"/>
  <c r="J34" i="9"/>
  <c r="J33" i="9"/>
  <c r="I32" i="9"/>
  <c r="H32" i="9"/>
  <c r="F32" i="9"/>
  <c r="F18" i="9" s="1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D10" i="9"/>
  <c r="J45" i="8"/>
  <c r="J44" i="8"/>
  <c r="J43" i="8"/>
  <c r="J42" i="8"/>
  <c r="J41" i="8"/>
  <c r="J39" i="8"/>
  <c r="J38" i="8"/>
  <c r="J36" i="8"/>
  <c r="J35" i="8"/>
  <c r="J34" i="8"/>
  <c r="J33" i="8"/>
  <c r="J31" i="8"/>
  <c r="J30" i="8"/>
  <c r="J29" i="8"/>
  <c r="J28" i="8"/>
  <c r="J27" i="8"/>
  <c r="J26" i="8"/>
  <c r="J25" i="8"/>
  <c r="J24" i="8"/>
  <c r="J23" i="8"/>
  <c r="J20" i="8"/>
  <c r="J19" i="8"/>
  <c r="I18" i="8"/>
  <c r="I37" i="9" s="1"/>
  <c r="H18" i="8"/>
  <c r="H37" i="9" s="1"/>
  <c r="D10" i="8"/>
  <c r="K39" i="7"/>
  <c r="F39" i="7"/>
  <c r="F32" i="8" s="1"/>
  <c r="F18" i="8" s="1"/>
  <c r="M38" i="7"/>
  <c r="L38" i="7"/>
  <c r="M37" i="7"/>
  <c r="M36" i="7" s="1"/>
  <c r="L37" i="7"/>
  <c r="L36" i="7" s="1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M19" i="7" s="1"/>
  <c r="M18" i="7" s="1"/>
  <c r="M39" i="7" s="1"/>
  <c r="L20" i="7"/>
  <c r="K19" i="7"/>
  <c r="J19" i="7"/>
  <c r="J18" i="7" s="1"/>
  <c r="J39" i="7" s="1"/>
  <c r="I19" i="7"/>
  <c r="H19" i="7"/>
  <c r="G19" i="7"/>
  <c r="G18" i="7" s="1"/>
  <c r="G39" i="7" s="1"/>
  <c r="G32" i="8" s="1"/>
  <c r="F19" i="7"/>
  <c r="K18" i="7"/>
  <c r="I18" i="7"/>
  <c r="I39" i="7" s="1"/>
  <c r="H18" i="7"/>
  <c r="H39" i="7" s="1"/>
  <c r="F18" i="7"/>
  <c r="D10" i="7"/>
  <c r="BA39" i="6"/>
  <c r="AS39" i="6"/>
  <c r="AM39" i="6"/>
  <c r="AE39" i="6"/>
  <c r="BM35" i="6"/>
  <c r="BL35" i="6"/>
  <c r="BK35" i="6"/>
  <c r="BJ35" i="6"/>
  <c r="BI35" i="6"/>
  <c r="BG35" i="6"/>
  <c r="BF35" i="6"/>
  <c r="BE35" i="6"/>
  <c r="BD35" i="6"/>
  <c r="BC35" i="6"/>
  <c r="BB35" i="6" s="1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H34" i="6" s="1"/>
  <c r="BG34" i="6"/>
  <c r="BF34" i="6"/>
  <c r="BE34" i="6"/>
  <c r="BD34" i="6"/>
  <c r="BC34" i="6"/>
  <c r="BB34" i="6" s="1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 s="1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H31" i="6" s="1"/>
  <c r="BG31" i="6"/>
  <c r="BF31" i="6"/>
  <c r="BE31" i="6"/>
  <c r="BD31" i="6"/>
  <c r="BC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H30" i="6"/>
  <c r="BG30" i="6"/>
  <c r="BF30" i="6"/>
  <c r="BE30" i="6"/>
  <c r="BD30" i="6"/>
  <c r="BC30" i="6"/>
  <c r="BB30" i="6" s="1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G29" i="6"/>
  <c r="BF29" i="6"/>
  <c r="BE29" i="6"/>
  <c r="BD29" i="6"/>
  <c r="BC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/>
  <c r="BG28" i="6"/>
  <c r="BF28" i="6"/>
  <c r="BE28" i="6"/>
  <c r="BD28" i="6"/>
  <c r="BC28" i="6"/>
  <c r="BB28" i="6" s="1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G27" i="6"/>
  <c r="BF27" i="6"/>
  <c r="BE27" i="6"/>
  <c r="BE19" i="6" s="1"/>
  <c r="BE18" i="6" s="1"/>
  <c r="BE39" i="6" s="1"/>
  <c r="BD27" i="6"/>
  <c r="BC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H26" i="6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G25" i="6"/>
  <c r="BF25" i="6"/>
  <c r="BE25" i="6"/>
  <c r="BD25" i="6"/>
  <c r="BD19" i="6" s="1"/>
  <c r="BD18" i="6" s="1"/>
  <c r="BD39" i="6" s="1"/>
  <c r="BC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 s="1"/>
  <c r="BG24" i="6"/>
  <c r="BF24" i="6"/>
  <c r="BE24" i="6"/>
  <c r="BD24" i="6"/>
  <c r="BC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G23" i="6"/>
  <c r="BF23" i="6"/>
  <c r="BE23" i="6"/>
  <c r="BD23" i="6"/>
  <c r="BC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H22" i="6"/>
  <c r="BG22" i="6"/>
  <c r="BG19" i="6" s="1"/>
  <c r="BG18" i="6" s="1"/>
  <c r="BG39" i="6" s="1"/>
  <c r="BF22" i="6"/>
  <c r="BE22" i="6"/>
  <c r="BD22" i="6"/>
  <c r="BC22" i="6"/>
  <c r="AV22" i="6"/>
  <c r="AP22" i="6"/>
  <c r="AJ22" i="6"/>
  <c r="AD22" i="6"/>
  <c r="X22" i="6"/>
  <c r="R22" i="6"/>
  <c r="L22" i="6"/>
  <c r="F22" i="6"/>
  <c r="BM21" i="6"/>
  <c r="BM19" i="6" s="1"/>
  <c r="BM18" i="6" s="1"/>
  <c r="BM39" i="6" s="1"/>
  <c r="BL21" i="6"/>
  <c r="BK21" i="6"/>
  <c r="BJ21" i="6"/>
  <c r="BI21" i="6"/>
  <c r="BG21" i="6"/>
  <c r="BF21" i="6"/>
  <c r="BE21" i="6"/>
  <c r="BD21" i="6"/>
  <c r="BC21" i="6"/>
  <c r="AV21" i="6"/>
  <c r="AP21" i="6"/>
  <c r="AJ21" i="6"/>
  <c r="AD21" i="6"/>
  <c r="X21" i="6"/>
  <c r="R21" i="6"/>
  <c r="L21" i="6"/>
  <c r="F21" i="6"/>
  <c r="BM20" i="6"/>
  <c r="BL20" i="6"/>
  <c r="BK20" i="6"/>
  <c r="BK19" i="6" s="1"/>
  <c r="BK18" i="6" s="1"/>
  <c r="BK39" i="6" s="1"/>
  <c r="BJ20" i="6"/>
  <c r="BJ19" i="6" s="1"/>
  <c r="BJ18" i="6" s="1"/>
  <c r="BJ39" i="6" s="1"/>
  <c r="BI20" i="6"/>
  <c r="BI19" i="6" s="1"/>
  <c r="BG20" i="6"/>
  <c r="BF20" i="6"/>
  <c r="BE20" i="6"/>
  <c r="BD20" i="6"/>
  <c r="BC20" i="6"/>
  <c r="AV20" i="6"/>
  <c r="AP20" i="6"/>
  <c r="AJ20" i="6"/>
  <c r="AD20" i="6"/>
  <c r="X20" i="6"/>
  <c r="R20" i="6"/>
  <c r="L20" i="6"/>
  <c r="F20" i="6"/>
  <c r="BL19" i="6"/>
  <c r="BL18" i="6" s="1"/>
  <c r="BL39" i="6" s="1"/>
  <c r="BF19" i="6"/>
  <c r="BF18" i="6" s="1"/>
  <c r="BF39" i="6" s="1"/>
  <c r="BA19" i="6"/>
  <c r="AZ19" i="6"/>
  <c r="AY19" i="6"/>
  <c r="AX19" i="6"/>
  <c r="AX18" i="6" s="1"/>
  <c r="AX39" i="6" s="1"/>
  <c r="AW19" i="6"/>
  <c r="AW18" i="6" s="1"/>
  <c r="AV19" i="6"/>
  <c r="AU19" i="6"/>
  <c r="AU18" i="6" s="1"/>
  <c r="AU39" i="6" s="1"/>
  <c r="AT19" i="6"/>
  <c r="AS19" i="6"/>
  <c r="AR19" i="6"/>
  <c r="AQ19" i="6"/>
  <c r="AO19" i="6"/>
  <c r="AO18" i="6" s="1"/>
  <c r="AO39" i="6" s="1"/>
  <c r="AN19" i="6"/>
  <c r="AN18" i="6" s="1"/>
  <c r="AN39" i="6" s="1"/>
  <c r="AM19" i="6"/>
  <c r="AL19" i="6"/>
  <c r="AJ19" i="6" s="1"/>
  <c r="AK19" i="6"/>
  <c r="AI19" i="6"/>
  <c r="AH19" i="6"/>
  <c r="AH18" i="6" s="1"/>
  <c r="AH39" i="6" s="1"/>
  <c r="AG19" i="6"/>
  <c r="AG18" i="6" s="1"/>
  <c r="AG39" i="6" s="1"/>
  <c r="AF19" i="6"/>
  <c r="AF18" i="6" s="1"/>
  <c r="AF39" i="6" s="1"/>
  <c r="AE19" i="6"/>
  <c r="AC19" i="6"/>
  <c r="AB19" i="6"/>
  <c r="AA19" i="6"/>
  <c r="Z19" i="6"/>
  <c r="Z18" i="6" s="1"/>
  <c r="Z39" i="6" s="1"/>
  <c r="Y19" i="6"/>
  <c r="Y18" i="6" s="1"/>
  <c r="W19" i="6"/>
  <c r="W18" i="6" s="1"/>
  <c r="W39" i="6" s="1"/>
  <c r="V19" i="6"/>
  <c r="U19" i="6"/>
  <c r="T19" i="6"/>
  <c r="S19" i="6"/>
  <c r="Q19" i="6"/>
  <c r="Q18" i="6" s="1"/>
  <c r="Q39" i="6" s="1"/>
  <c r="P19" i="6"/>
  <c r="P18" i="6" s="1"/>
  <c r="P39" i="6" s="1"/>
  <c r="O19" i="6"/>
  <c r="N19" i="6"/>
  <c r="M19" i="6"/>
  <c r="K19" i="6"/>
  <c r="J19" i="6"/>
  <c r="J18" i="6" s="1"/>
  <c r="J39" i="6" s="1"/>
  <c r="I19" i="6"/>
  <c r="I18" i="6" s="1"/>
  <c r="I39" i="6" s="1"/>
  <c r="H19" i="6"/>
  <c r="H18" i="6" s="1"/>
  <c r="H39" i="6" s="1"/>
  <c r="G19" i="6"/>
  <c r="F19" i="6" s="1"/>
  <c r="BA18" i="6"/>
  <c r="AZ18" i="6"/>
  <c r="AZ39" i="6" s="1"/>
  <c r="AY18" i="6"/>
  <c r="AY39" i="6" s="1"/>
  <c r="AT18" i="6"/>
  <c r="AT39" i="6" s="1"/>
  <c r="AS18" i="6"/>
  <c r="AR18" i="6"/>
  <c r="AR39" i="6" s="1"/>
  <c r="AQ18" i="6"/>
  <c r="AM18" i="6"/>
  <c r="AL18" i="6"/>
  <c r="AL39" i="6" s="1"/>
  <c r="AK18" i="6"/>
  <c r="AJ18" i="6" s="1"/>
  <c r="AI18" i="6"/>
  <c r="AI39" i="6" s="1"/>
  <c r="AE18" i="6"/>
  <c r="AC18" i="6"/>
  <c r="AC39" i="6" s="1"/>
  <c r="AB18" i="6"/>
  <c r="AB39" i="6" s="1"/>
  <c r="AA18" i="6"/>
  <c r="AA39" i="6" s="1"/>
  <c r="V18" i="6"/>
  <c r="V39" i="6" s="1"/>
  <c r="U18" i="6"/>
  <c r="U39" i="6" s="1"/>
  <c r="T18" i="6"/>
  <c r="T39" i="6" s="1"/>
  <c r="O18" i="6"/>
  <c r="O39" i="6" s="1"/>
  <c r="N18" i="6"/>
  <c r="N39" i="6" s="1"/>
  <c r="M18" i="6"/>
  <c r="L18" i="6" s="1"/>
  <c r="K18" i="6"/>
  <c r="K39" i="6" s="1"/>
  <c r="D10" i="6"/>
  <c r="H60" i="5"/>
  <c r="G60" i="5"/>
  <c r="F60" i="5"/>
  <c r="H59" i="5"/>
  <c r="G59" i="5"/>
  <c r="F59" i="5"/>
  <c r="H58" i="5"/>
  <c r="G58" i="5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H56" i="5"/>
  <c r="G56" i="5"/>
  <c r="F56" i="5"/>
  <c r="H55" i="5"/>
  <c r="H54" i="5" s="1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F54" i="5"/>
  <c r="H53" i="5"/>
  <c r="G53" i="5"/>
  <c r="F53" i="5"/>
  <c r="H52" i="5"/>
  <c r="H51" i="5" s="1"/>
  <c r="G52" i="5"/>
  <c r="F52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G51" i="5"/>
  <c r="F51" i="5"/>
  <c r="H50" i="5"/>
  <c r="G50" i="5"/>
  <c r="F50" i="5"/>
  <c r="H49" i="5"/>
  <c r="G49" i="5"/>
  <c r="G48" i="5" s="1"/>
  <c r="F49" i="5"/>
  <c r="F48" i="5" s="1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H47" i="5"/>
  <c r="G47" i="5"/>
  <c r="F47" i="5"/>
  <c r="H46" i="5"/>
  <c r="H45" i="5" s="1"/>
  <c r="G46" i="5"/>
  <c r="G45" i="5" s="1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F45" i="5"/>
  <c r="H44" i="5"/>
  <c r="G44" i="5"/>
  <c r="F44" i="5"/>
  <c r="H43" i="5"/>
  <c r="G43" i="5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Z41" i="5"/>
  <c r="Y41" i="5"/>
  <c r="X41" i="5"/>
  <c r="W41" i="5"/>
  <c r="W20" i="5" s="1"/>
  <c r="V41" i="5"/>
  <c r="V20" i="5" s="1"/>
  <c r="U41" i="5"/>
  <c r="T41" i="5"/>
  <c r="S41" i="5"/>
  <c r="R41" i="5"/>
  <c r="Q41" i="5"/>
  <c r="P41" i="5"/>
  <c r="O41" i="5"/>
  <c r="O20" i="5" s="1"/>
  <c r="N41" i="5"/>
  <c r="N20" i="5" s="1"/>
  <c r="M41" i="5"/>
  <c r="L41" i="5"/>
  <c r="F41" i="5" s="1"/>
  <c r="K41" i="5"/>
  <c r="H41" i="5" s="1"/>
  <c r="J41" i="5"/>
  <c r="I41" i="5"/>
  <c r="Z40" i="5"/>
  <c r="Z39" i="5" s="1"/>
  <c r="Y40" i="5"/>
  <c r="Y39" i="5" s="1"/>
  <c r="X40" i="5"/>
  <c r="X19" i="5" s="1"/>
  <c r="X18" i="5" s="1"/>
  <c r="X61" i="5" s="1"/>
  <c r="W40" i="5"/>
  <c r="V40" i="5"/>
  <c r="U40" i="5"/>
  <c r="T40" i="5"/>
  <c r="S40" i="5"/>
  <c r="R40" i="5"/>
  <c r="R39" i="5" s="1"/>
  <c r="Q40" i="5"/>
  <c r="P40" i="5"/>
  <c r="P39" i="5" s="1"/>
  <c r="O40" i="5"/>
  <c r="N40" i="5"/>
  <c r="M40" i="5"/>
  <c r="L40" i="5"/>
  <c r="K40" i="5"/>
  <c r="J40" i="5"/>
  <c r="I40" i="5"/>
  <c r="W39" i="5"/>
  <c r="U39" i="5"/>
  <c r="Q39" i="5"/>
  <c r="O39" i="5"/>
  <c r="M39" i="5"/>
  <c r="I39" i="5"/>
  <c r="H38" i="5"/>
  <c r="G38" i="5"/>
  <c r="F38" i="5"/>
  <c r="H37" i="5"/>
  <c r="G37" i="5"/>
  <c r="G36" i="5" s="1"/>
  <c r="F37" i="5"/>
  <c r="F36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H35" i="5"/>
  <c r="G35" i="5"/>
  <c r="F35" i="5"/>
  <c r="H34" i="5"/>
  <c r="H33" i="5" s="1"/>
  <c r="G34" i="5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G33" i="5"/>
  <c r="H32" i="5"/>
  <c r="G32" i="5"/>
  <c r="F32" i="5"/>
  <c r="H31" i="5"/>
  <c r="G31" i="5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H29" i="5"/>
  <c r="G29" i="5"/>
  <c r="F29" i="5"/>
  <c r="H28" i="5"/>
  <c r="H27" i="5" s="1"/>
  <c r="G28" i="5"/>
  <c r="G27" i="5" s="1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6" i="5"/>
  <c r="G26" i="5"/>
  <c r="G24" i="5" s="1"/>
  <c r="F26" i="5"/>
  <c r="H25" i="5"/>
  <c r="H24" i="5" s="1"/>
  <c r="G25" i="5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F24" i="5"/>
  <c r="Z23" i="5"/>
  <c r="Z20" i="5" s="1"/>
  <c r="Y23" i="5"/>
  <c r="X23" i="5"/>
  <c r="W23" i="5"/>
  <c r="V23" i="5"/>
  <c r="U23" i="5"/>
  <c r="U20" i="5" s="1"/>
  <c r="T23" i="5"/>
  <c r="T21" i="5" s="1"/>
  <c r="S23" i="5"/>
  <c r="R23" i="5"/>
  <c r="Q23" i="5"/>
  <c r="P23" i="5"/>
  <c r="O23" i="5"/>
  <c r="N23" i="5"/>
  <c r="M23" i="5"/>
  <c r="M20" i="5" s="1"/>
  <c r="L23" i="5"/>
  <c r="K23" i="5"/>
  <c r="J23" i="5"/>
  <c r="G23" i="5" s="1"/>
  <c r="I23" i="5"/>
  <c r="Z22" i="5"/>
  <c r="Y22" i="5"/>
  <c r="Y21" i="5" s="1"/>
  <c r="X22" i="5"/>
  <c r="X21" i="5" s="1"/>
  <c r="W22" i="5"/>
  <c r="W21" i="5" s="1"/>
  <c r="V22" i="5"/>
  <c r="U22" i="5"/>
  <c r="T22" i="5"/>
  <c r="S22" i="5"/>
  <c r="R22" i="5"/>
  <c r="Q22" i="5"/>
  <c r="Q21" i="5" s="1"/>
  <c r="P22" i="5"/>
  <c r="P21" i="5" s="1"/>
  <c r="O22" i="5"/>
  <c r="N22" i="5"/>
  <c r="M22" i="5"/>
  <c r="L22" i="5"/>
  <c r="K22" i="5"/>
  <c r="J22" i="5"/>
  <c r="I22" i="5"/>
  <c r="I21" i="5" s="1"/>
  <c r="F22" i="5"/>
  <c r="U21" i="5"/>
  <c r="S21" i="5"/>
  <c r="O21" i="5"/>
  <c r="M21" i="5"/>
  <c r="K21" i="5"/>
  <c r="Y20" i="5"/>
  <c r="X20" i="5"/>
  <c r="T20" i="5"/>
  <c r="S20" i="5"/>
  <c r="R20" i="5"/>
  <c r="Q20" i="5"/>
  <c r="P20" i="5"/>
  <c r="K20" i="5"/>
  <c r="I20" i="5"/>
  <c r="Y19" i="5"/>
  <c r="Y18" i="5" s="1"/>
  <c r="Y61" i="5" s="1"/>
  <c r="W19" i="5"/>
  <c r="W18" i="5" s="1"/>
  <c r="W61" i="5" s="1"/>
  <c r="U19" i="5"/>
  <c r="P19" i="5"/>
  <c r="P18" i="5" s="1"/>
  <c r="P61" i="5" s="1"/>
  <c r="O19" i="5"/>
  <c r="O18" i="5" s="1"/>
  <c r="O61" i="5" s="1"/>
  <c r="M19" i="5"/>
  <c r="U18" i="5"/>
  <c r="U61" i="5" s="1"/>
  <c r="M18" i="5"/>
  <c r="M61" i="5" s="1"/>
  <c r="D10" i="5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Q73" i="4" s="1"/>
  <c r="P74" i="4"/>
  <c r="P73" i="4" s="1"/>
  <c r="O74" i="4"/>
  <c r="N74" i="4"/>
  <c r="M74" i="4"/>
  <c r="L74" i="4"/>
  <c r="K74" i="4"/>
  <c r="J74" i="4"/>
  <c r="J73" i="4" s="1"/>
  <c r="I74" i="4"/>
  <c r="I73" i="4" s="1"/>
  <c r="H74" i="4"/>
  <c r="H73" i="4" s="1"/>
  <c r="G74" i="4"/>
  <c r="F74" i="4"/>
  <c r="O73" i="4"/>
  <c r="N73" i="4"/>
  <c r="M73" i="4"/>
  <c r="L73" i="4"/>
  <c r="K73" i="4"/>
  <c r="G73" i="4"/>
  <c r="F73" i="4"/>
  <c r="Q56" i="4"/>
  <c r="Q55" i="4" s="1"/>
  <c r="P56" i="4"/>
  <c r="P55" i="4" s="1"/>
  <c r="O56" i="4"/>
  <c r="N56" i="4"/>
  <c r="M56" i="4"/>
  <c r="L56" i="4"/>
  <c r="K56" i="4"/>
  <c r="K55" i="4" s="1"/>
  <c r="J56" i="4"/>
  <c r="J55" i="4" s="1"/>
  <c r="I56" i="4"/>
  <c r="I55" i="4" s="1"/>
  <c r="H56" i="4"/>
  <c r="H55" i="4" s="1"/>
  <c r="G56" i="4"/>
  <c r="F56" i="4"/>
  <c r="O55" i="4"/>
  <c r="N55" i="4"/>
  <c r="M55" i="4"/>
  <c r="L55" i="4"/>
  <c r="G55" i="4"/>
  <c r="F55" i="4"/>
  <c r="Q38" i="4"/>
  <c r="Q37" i="4" s="1"/>
  <c r="P38" i="4"/>
  <c r="P37" i="4" s="1"/>
  <c r="P18" i="4" s="1"/>
  <c r="P94" i="4" s="1"/>
  <c r="O38" i="4"/>
  <c r="N38" i="4"/>
  <c r="M38" i="4"/>
  <c r="L38" i="4"/>
  <c r="K38" i="4"/>
  <c r="K37" i="4" s="1"/>
  <c r="J38" i="4"/>
  <c r="J37" i="4" s="1"/>
  <c r="I38" i="4"/>
  <c r="I37" i="4" s="1"/>
  <c r="H38" i="4"/>
  <c r="H37" i="4" s="1"/>
  <c r="H18" i="4" s="1"/>
  <c r="H94" i="4" s="1"/>
  <c r="G38" i="4"/>
  <c r="F38" i="4"/>
  <c r="O37" i="4"/>
  <c r="N37" i="4"/>
  <c r="M37" i="4"/>
  <c r="L37" i="4"/>
  <c r="G37" i="4"/>
  <c r="F37" i="4"/>
  <c r="Q20" i="4"/>
  <c r="Q19" i="4" s="1"/>
  <c r="Q18" i="4" s="1"/>
  <c r="Q94" i="4" s="1"/>
  <c r="P20" i="4"/>
  <c r="P19" i="4" s="1"/>
  <c r="O20" i="4"/>
  <c r="O19" i="4" s="1"/>
  <c r="N20" i="4"/>
  <c r="M20" i="4"/>
  <c r="L20" i="4"/>
  <c r="K20" i="4"/>
  <c r="K19" i="4" s="1"/>
  <c r="J20" i="4"/>
  <c r="J19" i="4" s="1"/>
  <c r="I20" i="4"/>
  <c r="I19" i="4" s="1"/>
  <c r="H20" i="4"/>
  <c r="H19" i="4" s="1"/>
  <c r="G20" i="4"/>
  <c r="G19" i="4" s="1"/>
  <c r="F20" i="4"/>
  <c r="N19" i="4"/>
  <c r="M19" i="4"/>
  <c r="M18" i="4" s="1"/>
  <c r="M94" i="4" s="1"/>
  <c r="L19" i="4"/>
  <c r="L18" i="4" s="1"/>
  <c r="F19" i="4"/>
  <c r="F18" i="4" s="1"/>
  <c r="K18" i="4"/>
  <c r="K94" i="4" s="1"/>
  <c r="J18" i="4"/>
  <c r="J94" i="4" s="1"/>
  <c r="I18" i="4"/>
  <c r="I94" i="4" s="1"/>
  <c r="D10" i="4"/>
  <c r="BW94" i="3"/>
  <c r="BI94" i="3"/>
  <c r="AJ94" i="3"/>
  <c r="K94" i="3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W74" i="3"/>
  <c r="CW73" i="3" s="1"/>
  <c r="CV74" i="3"/>
  <c r="CV73" i="3" s="1"/>
  <c r="CU74" i="3"/>
  <c r="CT74" i="3"/>
  <c r="CS74" i="3" s="1"/>
  <c r="CR74" i="3"/>
  <c r="CQ74" i="3"/>
  <c r="CQ73" i="3" s="1"/>
  <c r="CP74" i="3"/>
  <c r="CO74" i="3"/>
  <c r="CO73" i="3" s="1"/>
  <c r="CN74" i="3"/>
  <c r="CM74" i="3"/>
  <c r="CK74" i="3"/>
  <c r="CJ74" i="3"/>
  <c r="CJ73" i="3" s="1"/>
  <c r="CI74" i="3"/>
  <c r="CH74" i="3"/>
  <c r="CH73" i="3" s="1"/>
  <c r="CG74" i="3"/>
  <c r="CG73" i="3" s="1"/>
  <c r="CF74" i="3"/>
  <c r="CD74" i="3"/>
  <c r="CC74" i="3"/>
  <c r="CB74" i="3"/>
  <c r="CA74" i="3"/>
  <c r="CA73" i="3" s="1"/>
  <c r="BZ74" i="3"/>
  <c r="BY74" i="3"/>
  <c r="BY73" i="3" s="1"/>
  <c r="BW74" i="3"/>
  <c r="BV74" i="3"/>
  <c r="BU74" i="3"/>
  <c r="BT74" i="3"/>
  <c r="BS74" i="3"/>
  <c r="BR74" i="3"/>
  <c r="BP74" i="3"/>
  <c r="BP73" i="3" s="1"/>
  <c r="BO74" i="3"/>
  <c r="BN74" i="3"/>
  <c r="BM74" i="3"/>
  <c r="BL74" i="3"/>
  <c r="BK74" i="3"/>
  <c r="BI74" i="3"/>
  <c r="BI73" i="3" s="1"/>
  <c r="BH74" i="3"/>
  <c r="BG74" i="3"/>
  <c r="BF74" i="3"/>
  <c r="BE74" i="3"/>
  <c r="BD74" i="3"/>
  <c r="BC74" i="3"/>
  <c r="BB74" i="3"/>
  <c r="BA74" i="3"/>
  <c r="BA73" i="3" s="1"/>
  <c r="AZ74" i="3"/>
  <c r="AV74" i="3" s="1"/>
  <c r="AY74" i="3"/>
  <c r="AX74" i="3"/>
  <c r="AW74" i="3"/>
  <c r="AU74" i="3"/>
  <c r="AU73" i="3" s="1"/>
  <c r="AT74" i="3"/>
  <c r="AS74" i="3"/>
  <c r="AS73" i="3" s="1"/>
  <c r="AR74" i="3"/>
  <c r="AQ74" i="3"/>
  <c r="AP74" i="3"/>
  <c r="AN74" i="3"/>
  <c r="AM74" i="3"/>
  <c r="AL74" i="3"/>
  <c r="AL73" i="3" s="1"/>
  <c r="AK74" i="3"/>
  <c r="AJ74" i="3"/>
  <c r="AJ73" i="3" s="1"/>
  <c r="AI74" i="3"/>
  <c r="AG74" i="3"/>
  <c r="AF74" i="3"/>
  <c r="AE74" i="3"/>
  <c r="AD74" i="3"/>
  <c r="AC74" i="3"/>
  <c r="AC73" i="3" s="1"/>
  <c r="AB74" i="3"/>
  <c r="Z74" i="3"/>
  <c r="Y74" i="3"/>
  <c r="X74" i="3"/>
  <c r="W74" i="3"/>
  <c r="W73" i="3" s="1"/>
  <c r="V74" i="3"/>
  <c r="U74" i="3"/>
  <c r="T74" i="3"/>
  <c r="S74" i="3"/>
  <c r="R74" i="3"/>
  <c r="Q74" i="3"/>
  <c r="P74" i="3"/>
  <c r="O74" i="3"/>
  <c r="O73" i="3" s="1"/>
  <c r="N74" i="3"/>
  <c r="M74" i="3" s="1"/>
  <c r="L74" i="3"/>
  <c r="L73" i="3" s="1"/>
  <c r="K74" i="3"/>
  <c r="J74" i="3"/>
  <c r="I74" i="3"/>
  <c r="H74" i="3"/>
  <c r="G74" i="3"/>
  <c r="G73" i="3" s="1"/>
  <c r="F73" i="3" s="1"/>
  <c r="CY73" i="3"/>
  <c r="CX73" i="3"/>
  <c r="CU73" i="3"/>
  <c r="CT73" i="3"/>
  <c r="CS73" i="3" s="1"/>
  <c r="CR73" i="3"/>
  <c r="CP73" i="3"/>
  <c r="CM73" i="3"/>
  <c r="CK73" i="3"/>
  <c r="CI73" i="3"/>
  <c r="CD73" i="3"/>
  <c r="CC73" i="3"/>
  <c r="CB73" i="3"/>
  <c r="BZ73" i="3"/>
  <c r="BW73" i="3"/>
  <c r="BV73" i="3"/>
  <c r="BU73" i="3"/>
  <c r="BT73" i="3"/>
  <c r="BR73" i="3"/>
  <c r="BO73" i="3"/>
  <c r="BN73" i="3"/>
  <c r="BM73" i="3"/>
  <c r="BL73" i="3"/>
  <c r="BH73" i="3"/>
  <c r="BG73" i="3"/>
  <c r="BF73" i="3"/>
  <c r="BE73" i="3"/>
  <c r="BD73" i="3"/>
  <c r="BC73" i="3" s="1"/>
  <c r="BB73" i="3"/>
  <c r="AZ73" i="3"/>
  <c r="AY73" i="3"/>
  <c r="AX73" i="3"/>
  <c r="AW73" i="3"/>
  <c r="AV73" i="3" s="1"/>
  <c r="AT73" i="3"/>
  <c r="AR73" i="3"/>
  <c r="AQ73" i="3"/>
  <c r="AP73" i="3"/>
  <c r="AO73" i="3" s="1"/>
  <c r="AN73" i="3"/>
  <c r="AM73" i="3"/>
  <c r="AK73" i="3"/>
  <c r="AI73" i="3"/>
  <c r="AG73" i="3"/>
  <c r="AF73" i="3"/>
  <c r="AE73" i="3"/>
  <c r="AD73" i="3"/>
  <c r="AB73" i="3"/>
  <c r="Z73" i="3"/>
  <c r="Y73" i="3"/>
  <c r="X73" i="3"/>
  <c r="V73" i="3"/>
  <c r="U73" i="3"/>
  <c r="S73" i="3"/>
  <c r="R73" i="3"/>
  <c r="Q73" i="3"/>
  <c r="P73" i="3"/>
  <c r="N73" i="3"/>
  <c r="K73" i="3"/>
  <c r="J73" i="3"/>
  <c r="I73" i="3"/>
  <c r="H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V56" i="3"/>
  <c r="CU56" i="3"/>
  <c r="CT56" i="3"/>
  <c r="CR56" i="3"/>
  <c r="CR55" i="3" s="1"/>
  <c r="CQ56" i="3"/>
  <c r="CP56" i="3"/>
  <c r="CO56" i="3"/>
  <c r="CN56" i="3"/>
  <c r="CM56" i="3"/>
  <c r="CL56" i="3"/>
  <c r="CK56" i="3"/>
  <c r="CJ56" i="3"/>
  <c r="CJ55" i="3" s="1"/>
  <c r="CI56" i="3"/>
  <c r="CH56" i="3"/>
  <c r="CG56" i="3"/>
  <c r="CF56" i="3"/>
  <c r="CE56" i="3" s="1"/>
  <c r="CD56" i="3"/>
  <c r="CD55" i="3" s="1"/>
  <c r="CC56" i="3"/>
  <c r="CB56" i="3"/>
  <c r="CB55" i="3" s="1"/>
  <c r="CA56" i="3"/>
  <c r="BZ56" i="3"/>
  <c r="BY56" i="3"/>
  <c r="BW56" i="3"/>
  <c r="BV56" i="3"/>
  <c r="BV55" i="3" s="1"/>
  <c r="BU56" i="3"/>
  <c r="BT56" i="3"/>
  <c r="BT55" i="3" s="1"/>
  <c r="BS56" i="3"/>
  <c r="BR56" i="3"/>
  <c r="BP56" i="3"/>
  <c r="BO56" i="3"/>
  <c r="BN56" i="3"/>
  <c r="BN55" i="3" s="1"/>
  <c r="BM56" i="3"/>
  <c r="BL56" i="3"/>
  <c r="BL55" i="3" s="1"/>
  <c r="BK56" i="3"/>
  <c r="BI56" i="3"/>
  <c r="BH56" i="3"/>
  <c r="BG56" i="3"/>
  <c r="BF56" i="3"/>
  <c r="BF55" i="3" s="1"/>
  <c r="BE56" i="3"/>
  <c r="BD56" i="3"/>
  <c r="BC56" i="3" s="1"/>
  <c r="BB56" i="3"/>
  <c r="BA56" i="3"/>
  <c r="AZ56" i="3"/>
  <c r="AY56" i="3"/>
  <c r="AX56" i="3"/>
  <c r="AW56" i="3"/>
  <c r="AU56" i="3"/>
  <c r="AT56" i="3"/>
  <c r="AS56" i="3"/>
  <c r="AR56" i="3"/>
  <c r="AQ56" i="3"/>
  <c r="AP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 s="1"/>
  <c r="Z56" i="3"/>
  <c r="Z55" i="3" s="1"/>
  <c r="Y56" i="3"/>
  <c r="X56" i="3"/>
  <c r="W56" i="3"/>
  <c r="V56" i="3"/>
  <c r="U56" i="3"/>
  <c r="T56" i="3" s="1"/>
  <c r="S56" i="3"/>
  <c r="R56" i="3"/>
  <c r="R55" i="3" s="1"/>
  <c r="Q56" i="3"/>
  <c r="P56" i="3"/>
  <c r="O56" i="3"/>
  <c r="N56" i="3"/>
  <c r="M56" i="3" s="1"/>
  <c r="L56" i="3"/>
  <c r="K56" i="3"/>
  <c r="J56" i="3"/>
  <c r="J55" i="3" s="1"/>
  <c r="F55" i="3" s="1"/>
  <c r="I56" i="3"/>
  <c r="H56" i="3"/>
  <c r="G56" i="3"/>
  <c r="CY55" i="3"/>
  <c r="CX55" i="3"/>
  <c r="CW55" i="3"/>
  <c r="CV55" i="3"/>
  <c r="CU55" i="3"/>
  <c r="CQ55" i="3"/>
  <c r="CP55" i="3"/>
  <c r="CO55" i="3"/>
  <c r="CN55" i="3"/>
  <c r="CL55" i="3" s="1"/>
  <c r="CM55" i="3"/>
  <c r="CK55" i="3"/>
  <c r="CI55" i="3"/>
  <c r="CH55" i="3"/>
  <c r="CG55" i="3"/>
  <c r="CF55" i="3"/>
  <c r="CC55" i="3"/>
  <c r="CA55" i="3"/>
  <c r="BZ55" i="3"/>
  <c r="BY55" i="3"/>
  <c r="BX55" i="3"/>
  <c r="BW55" i="3"/>
  <c r="BU55" i="3"/>
  <c r="BS55" i="3"/>
  <c r="BR55" i="3"/>
  <c r="BP55" i="3"/>
  <c r="BO55" i="3"/>
  <c r="BM55" i="3"/>
  <c r="BK55" i="3"/>
  <c r="BJ55" i="3" s="1"/>
  <c r="BI55" i="3"/>
  <c r="BH55" i="3"/>
  <c r="BG55" i="3"/>
  <c r="BE55" i="3"/>
  <c r="BB55" i="3"/>
  <c r="BA55" i="3"/>
  <c r="AZ55" i="3"/>
  <c r="AY55" i="3"/>
  <c r="AW55" i="3"/>
  <c r="AU55" i="3"/>
  <c r="AT55" i="3"/>
  <c r="AS55" i="3"/>
  <c r="AR55" i="3"/>
  <c r="AQ55" i="3"/>
  <c r="AN55" i="3"/>
  <c r="AM55" i="3"/>
  <c r="AL55" i="3"/>
  <c r="AK55" i="3"/>
  <c r="AJ55" i="3"/>
  <c r="AH55" i="3" s="1"/>
  <c r="AI55" i="3"/>
  <c r="AG55" i="3"/>
  <c r="AF55" i="3"/>
  <c r="AE55" i="3"/>
  <c r="AD55" i="3"/>
  <c r="AC55" i="3"/>
  <c r="AB55" i="3"/>
  <c r="AA55" i="3" s="1"/>
  <c r="Y55" i="3"/>
  <c r="X55" i="3"/>
  <c r="W55" i="3"/>
  <c r="V55" i="3"/>
  <c r="U55" i="3"/>
  <c r="T55" i="3"/>
  <c r="S55" i="3"/>
  <c r="Q55" i="3"/>
  <c r="P55" i="3"/>
  <c r="O55" i="3"/>
  <c r="N55" i="3"/>
  <c r="L55" i="3"/>
  <c r="K55" i="3"/>
  <c r="I55" i="3"/>
  <c r="H55" i="3"/>
  <c r="G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V38" i="3"/>
  <c r="CU38" i="3"/>
  <c r="CT38" i="3"/>
  <c r="CR38" i="3"/>
  <c r="CQ38" i="3"/>
  <c r="CP38" i="3"/>
  <c r="CO38" i="3"/>
  <c r="CN38" i="3"/>
  <c r="CM38" i="3"/>
  <c r="CK38" i="3"/>
  <c r="CJ38" i="3"/>
  <c r="CI38" i="3"/>
  <c r="CH38" i="3"/>
  <c r="CH37" i="3" s="1"/>
  <c r="CG38" i="3"/>
  <c r="CF38" i="3"/>
  <c r="CE38" i="3" s="1"/>
  <c r="CD38" i="3"/>
  <c r="CC38" i="3"/>
  <c r="CB38" i="3"/>
  <c r="CA38" i="3"/>
  <c r="BZ38" i="3"/>
  <c r="BZ37" i="3" s="1"/>
  <c r="BX37" i="3" s="1"/>
  <c r="BY38" i="3"/>
  <c r="BW38" i="3"/>
  <c r="BV38" i="3"/>
  <c r="BU38" i="3"/>
  <c r="BT38" i="3"/>
  <c r="BS38" i="3"/>
  <c r="BR38" i="3"/>
  <c r="BP38" i="3"/>
  <c r="BO38" i="3"/>
  <c r="BN38" i="3"/>
  <c r="BM38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U38" i="3"/>
  <c r="AT38" i="3"/>
  <c r="AT37" i="3" s="1"/>
  <c r="AT18" i="3" s="1"/>
  <c r="AT94" i="3" s="1"/>
  <c r="AS38" i="3"/>
  <c r="AR38" i="3"/>
  <c r="AQ38" i="3"/>
  <c r="AP38" i="3"/>
  <c r="AN38" i="3"/>
  <c r="AM38" i="3"/>
  <c r="AL38" i="3"/>
  <c r="AL37" i="3" s="1"/>
  <c r="AK38" i="3"/>
  <c r="AJ38" i="3"/>
  <c r="AI38" i="3"/>
  <c r="AG38" i="3"/>
  <c r="AF38" i="3"/>
  <c r="AE38" i="3"/>
  <c r="AD38" i="3"/>
  <c r="AD37" i="3" s="1"/>
  <c r="AC38" i="3"/>
  <c r="AB38" i="3"/>
  <c r="AA38" i="3" s="1"/>
  <c r="Z38" i="3"/>
  <c r="Y38" i="3"/>
  <c r="X38" i="3"/>
  <c r="W38" i="3"/>
  <c r="V38" i="3"/>
  <c r="V37" i="3" s="1"/>
  <c r="U38" i="3"/>
  <c r="T38" i="3" s="1"/>
  <c r="S38" i="3"/>
  <c r="R38" i="3"/>
  <c r="Q38" i="3"/>
  <c r="P38" i="3"/>
  <c r="O38" i="3"/>
  <c r="N38" i="3"/>
  <c r="L38" i="3"/>
  <c r="K38" i="3"/>
  <c r="J38" i="3"/>
  <c r="I38" i="3"/>
  <c r="H38" i="3"/>
  <c r="G38" i="3"/>
  <c r="F38" i="3"/>
  <c r="CY37" i="3"/>
  <c r="CW37" i="3"/>
  <c r="CV37" i="3"/>
  <c r="CU37" i="3"/>
  <c r="CT37" i="3"/>
  <c r="CR37" i="3"/>
  <c r="CR18" i="3" s="1"/>
  <c r="CR94" i="3" s="1"/>
  <c r="CQ37" i="3"/>
  <c r="CO37" i="3"/>
  <c r="CN37" i="3"/>
  <c r="CM37" i="3"/>
  <c r="CK37" i="3"/>
  <c r="CJ37" i="3"/>
  <c r="CJ18" i="3" s="1"/>
  <c r="CI37" i="3"/>
  <c r="CG37" i="3"/>
  <c r="CF37" i="3"/>
  <c r="CE37" i="3" s="1"/>
  <c r="CD37" i="3"/>
  <c r="CC37" i="3"/>
  <c r="CB37" i="3"/>
  <c r="CA37" i="3"/>
  <c r="BY37" i="3"/>
  <c r="BW37" i="3"/>
  <c r="BV37" i="3"/>
  <c r="BU37" i="3"/>
  <c r="BT37" i="3"/>
  <c r="BT18" i="3" s="1"/>
  <c r="BT94" i="3" s="1"/>
  <c r="BS37" i="3"/>
  <c r="BP37" i="3"/>
  <c r="BO37" i="3"/>
  <c r="BN37" i="3"/>
  <c r="BM37" i="3"/>
  <c r="BL37" i="3"/>
  <c r="BK37" i="3"/>
  <c r="BJ37" i="3" s="1"/>
  <c r="BI37" i="3"/>
  <c r="BH37" i="3"/>
  <c r="BG37" i="3"/>
  <c r="BF37" i="3"/>
  <c r="BE37" i="3"/>
  <c r="BD37" i="3"/>
  <c r="BA37" i="3"/>
  <c r="AZ37" i="3"/>
  <c r="AY37" i="3"/>
  <c r="AX37" i="3"/>
  <c r="AW37" i="3"/>
  <c r="AU37" i="3"/>
  <c r="AS37" i="3"/>
  <c r="AR37" i="3"/>
  <c r="AQ37" i="3"/>
  <c r="AP37" i="3"/>
  <c r="AO37" i="3" s="1"/>
  <c r="AN37" i="3"/>
  <c r="AN18" i="3" s="1"/>
  <c r="AM37" i="3"/>
  <c r="AK37" i="3"/>
  <c r="AJ37" i="3"/>
  <c r="AI37" i="3"/>
  <c r="AH37" i="3" s="1"/>
  <c r="AG37" i="3"/>
  <c r="AF37" i="3"/>
  <c r="AF18" i="3" s="1"/>
  <c r="AF94" i="3" s="1"/>
  <c r="AE37" i="3"/>
  <c r="AC37" i="3"/>
  <c r="AB37" i="3"/>
  <c r="Z37" i="3"/>
  <c r="Y37" i="3"/>
  <c r="X37" i="3"/>
  <c r="X18" i="3" s="1"/>
  <c r="X94" i="3" s="1"/>
  <c r="W37" i="3"/>
  <c r="U37" i="3"/>
  <c r="T37" i="3" s="1"/>
  <c r="S37" i="3"/>
  <c r="R37" i="3"/>
  <c r="Q37" i="3"/>
  <c r="P37" i="3"/>
  <c r="P18" i="3" s="1"/>
  <c r="O37" i="3"/>
  <c r="L37" i="3"/>
  <c r="K37" i="3"/>
  <c r="J37" i="3"/>
  <c r="I37" i="3"/>
  <c r="H37" i="3"/>
  <c r="H18" i="3" s="1"/>
  <c r="H94" i="3" s="1"/>
  <c r="G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V20" i="3"/>
  <c r="CU20" i="3"/>
  <c r="CT20" i="3"/>
  <c r="CR20" i="3"/>
  <c r="CQ20" i="3"/>
  <c r="CP20" i="3"/>
  <c r="CO20" i="3"/>
  <c r="CN20" i="3"/>
  <c r="CM20" i="3"/>
  <c r="CL20" i="3"/>
  <c r="CK20" i="3"/>
  <c r="CJ20" i="3"/>
  <c r="CI20" i="3"/>
  <c r="CH20" i="3"/>
  <c r="CG20" i="3"/>
  <c r="CF20" i="3"/>
  <c r="CE20" i="3"/>
  <c r="CD20" i="3"/>
  <c r="CD19" i="3" s="1"/>
  <c r="CD18" i="3" s="1"/>
  <c r="CD94" i="3" s="1"/>
  <c r="CC20" i="3"/>
  <c r="CB20" i="3"/>
  <c r="CA20" i="3"/>
  <c r="BZ20" i="3"/>
  <c r="BY20" i="3"/>
  <c r="BW20" i="3"/>
  <c r="BV20" i="3"/>
  <c r="BV19" i="3" s="1"/>
  <c r="BU20" i="3"/>
  <c r="BT20" i="3"/>
  <c r="BS20" i="3"/>
  <c r="BR20" i="3"/>
  <c r="BP20" i="3"/>
  <c r="BO20" i="3"/>
  <c r="BN20" i="3"/>
  <c r="BN19" i="3" s="1"/>
  <c r="BM20" i="3"/>
  <c r="BL20" i="3"/>
  <c r="BJ20" i="3" s="1"/>
  <c r="BK20" i="3"/>
  <c r="BI20" i="3"/>
  <c r="BH20" i="3"/>
  <c r="BG20" i="3"/>
  <c r="BF20" i="3"/>
  <c r="BF19" i="3" s="1"/>
  <c r="BF18" i="3" s="1"/>
  <c r="BF94" i="3" s="1"/>
  <c r="BE20" i="3"/>
  <c r="BD20" i="3"/>
  <c r="BB20" i="3"/>
  <c r="BA20" i="3"/>
  <c r="AZ20" i="3"/>
  <c r="AY20" i="3"/>
  <c r="AX20" i="3"/>
  <c r="AW20" i="3"/>
  <c r="AU20" i="3"/>
  <c r="AT20" i="3"/>
  <c r="AS20" i="3"/>
  <c r="AR20" i="3"/>
  <c r="AQ20" i="3"/>
  <c r="AP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 s="1"/>
  <c r="Z20" i="3"/>
  <c r="Y20" i="3"/>
  <c r="X20" i="3"/>
  <c r="W20" i="3"/>
  <c r="V20" i="3"/>
  <c r="U20" i="3"/>
  <c r="S20" i="3"/>
  <c r="R20" i="3"/>
  <c r="R19" i="3" s="1"/>
  <c r="R18" i="3" s="1"/>
  <c r="R94" i="3" s="1"/>
  <c r="Q20" i="3"/>
  <c r="M20" i="3" s="1"/>
  <c r="P20" i="3"/>
  <c r="O20" i="3"/>
  <c r="N20" i="3"/>
  <c r="L20" i="3"/>
  <c r="K20" i="3"/>
  <c r="J20" i="3"/>
  <c r="J19" i="3" s="1"/>
  <c r="I20" i="3"/>
  <c r="H20" i="3"/>
  <c r="F20" i="3" s="1"/>
  <c r="G20" i="3"/>
  <c r="CY19" i="3"/>
  <c r="CX19" i="3"/>
  <c r="CW19" i="3"/>
  <c r="CV19" i="3"/>
  <c r="CU19" i="3"/>
  <c r="CR19" i="3"/>
  <c r="CQ19" i="3"/>
  <c r="CP19" i="3"/>
  <c r="CO19" i="3"/>
  <c r="CN19" i="3"/>
  <c r="CN18" i="3" s="1"/>
  <c r="CM19" i="3"/>
  <c r="CK19" i="3"/>
  <c r="CJ19" i="3"/>
  <c r="CI19" i="3"/>
  <c r="CH19" i="3"/>
  <c r="CG19" i="3"/>
  <c r="CF19" i="3"/>
  <c r="CC19" i="3"/>
  <c r="CB19" i="3"/>
  <c r="CA19" i="3"/>
  <c r="BZ19" i="3"/>
  <c r="BY19" i="3"/>
  <c r="BX19" i="3"/>
  <c r="BW19" i="3"/>
  <c r="BU19" i="3"/>
  <c r="BT19" i="3"/>
  <c r="BS19" i="3"/>
  <c r="BR19" i="3"/>
  <c r="BQ19" i="3" s="1"/>
  <c r="BP19" i="3"/>
  <c r="BP18" i="3" s="1"/>
  <c r="BP94" i="3" s="1"/>
  <c r="BO19" i="3"/>
  <c r="BM19" i="3"/>
  <c r="BL19" i="3"/>
  <c r="BK19" i="3"/>
  <c r="BI19" i="3"/>
  <c r="BH19" i="3"/>
  <c r="BH18" i="3" s="1"/>
  <c r="BH94" i="3" s="1"/>
  <c r="BG19" i="3"/>
  <c r="BE19" i="3"/>
  <c r="BD19" i="3"/>
  <c r="BC19" i="3" s="1"/>
  <c r="BB19" i="3"/>
  <c r="BA19" i="3"/>
  <c r="AZ19" i="3"/>
  <c r="AZ18" i="3" s="1"/>
  <c r="AZ94" i="3" s="1"/>
  <c r="AY19" i="3"/>
  <c r="AW19" i="3"/>
  <c r="AU19" i="3"/>
  <c r="AT19" i="3"/>
  <c r="AS19" i="3"/>
  <c r="AR19" i="3"/>
  <c r="AR18" i="3" s="1"/>
  <c r="AR94" i="3" s="1"/>
  <c r="AQ19" i="3"/>
  <c r="AN19" i="3"/>
  <c r="AM19" i="3"/>
  <c r="AL19" i="3"/>
  <c r="AK19" i="3"/>
  <c r="AJ19" i="3"/>
  <c r="AJ18" i="3" s="1"/>
  <c r="AI19" i="3"/>
  <c r="AH19" i="3" s="1"/>
  <c r="AG19" i="3"/>
  <c r="AF19" i="3"/>
  <c r="AE19" i="3"/>
  <c r="AD19" i="3"/>
  <c r="AC19" i="3"/>
  <c r="AB19" i="3"/>
  <c r="Y19" i="3"/>
  <c r="X19" i="3"/>
  <c r="W19" i="3"/>
  <c r="V19" i="3"/>
  <c r="U19" i="3"/>
  <c r="S19" i="3"/>
  <c r="Q19" i="3"/>
  <c r="P19" i="3"/>
  <c r="O19" i="3"/>
  <c r="N19" i="3"/>
  <c r="M19" i="3" s="1"/>
  <c r="L19" i="3"/>
  <c r="L18" i="3" s="1"/>
  <c r="L94" i="3" s="1"/>
  <c r="K19" i="3"/>
  <c r="I19" i="3"/>
  <c r="H19" i="3"/>
  <c r="G19" i="3"/>
  <c r="F19" i="3" s="1"/>
  <c r="CY18" i="3"/>
  <c r="CY94" i="3" s="1"/>
  <c r="CW18" i="3"/>
  <c r="CW94" i="3" s="1"/>
  <c r="CU18" i="3"/>
  <c r="CU94" i="3" s="1"/>
  <c r="CQ18" i="3"/>
  <c r="CO18" i="3"/>
  <c r="CO94" i="3" s="1"/>
  <c r="CM18" i="3"/>
  <c r="CK18" i="3"/>
  <c r="CK94" i="3" s="1"/>
  <c r="CI18" i="3"/>
  <c r="CI94" i="3" s="1"/>
  <c r="CH18" i="3"/>
  <c r="CH94" i="3" s="1"/>
  <c r="CG18" i="3"/>
  <c r="CG94" i="3" s="1"/>
  <c r="CC18" i="3"/>
  <c r="CC94" i="3" s="1"/>
  <c r="CA18" i="3"/>
  <c r="BY18" i="3"/>
  <c r="BW18" i="3"/>
  <c r="BU18" i="3"/>
  <c r="BU94" i="3" s="1"/>
  <c r="BS18" i="3"/>
  <c r="BO18" i="3"/>
  <c r="BO94" i="3" s="1"/>
  <c r="BM18" i="3"/>
  <c r="BM94" i="3" s="1"/>
  <c r="BK18" i="3"/>
  <c r="BI18" i="3"/>
  <c r="BG18" i="3"/>
  <c r="BG94" i="3" s="1"/>
  <c r="BE18" i="3"/>
  <c r="BE94" i="3" s="1"/>
  <c r="BA18" i="3"/>
  <c r="BA94" i="3" s="1"/>
  <c r="AY18" i="3"/>
  <c r="AY94" i="3" s="1"/>
  <c r="AW18" i="3"/>
  <c r="AU18" i="3"/>
  <c r="AS18" i="3"/>
  <c r="AS94" i="3" s="1"/>
  <c r="AQ18" i="3"/>
  <c r="AQ94" i="3" s="1"/>
  <c r="AM18" i="3"/>
  <c r="AM94" i="3" s="1"/>
  <c r="AL18" i="3"/>
  <c r="AL94" i="3" s="1"/>
  <c r="AK18" i="3"/>
  <c r="AK94" i="3" s="1"/>
  <c r="AI18" i="3"/>
  <c r="AI94" i="3" s="1"/>
  <c r="AG18" i="3"/>
  <c r="AG94" i="3" s="1"/>
  <c r="AE18" i="3"/>
  <c r="AE94" i="3" s="1"/>
  <c r="AD18" i="3"/>
  <c r="AD94" i="3" s="1"/>
  <c r="AC18" i="3"/>
  <c r="AC94" i="3" s="1"/>
  <c r="Y18" i="3"/>
  <c r="Y94" i="3" s="1"/>
  <c r="W18" i="3"/>
  <c r="V18" i="3"/>
  <c r="V94" i="3" s="1"/>
  <c r="U18" i="3"/>
  <c r="U94" i="3" s="1"/>
  <c r="S18" i="3"/>
  <c r="S94" i="3" s="1"/>
  <c r="Q18" i="3"/>
  <c r="Q94" i="3" s="1"/>
  <c r="O18" i="3"/>
  <c r="K18" i="3"/>
  <c r="I18" i="3"/>
  <c r="I94" i="3" s="1"/>
  <c r="G18" i="3"/>
  <c r="D10" i="3"/>
  <c r="H85" i="2"/>
  <c r="H80" i="2"/>
  <c r="S41" i="2"/>
  <c r="P29" i="2"/>
  <c r="E8" i="2"/>
  <c r="CV18" i="3" l="1"/>
  <c r="CV94" i="3" s="1"/>
  <c r="AN94" i="3"/>
  <c r="M38" i="3"/>
  <c r="N37" i="3"/>
  <c r="AO38" i="3"/>
  <c r="BX38" i="3"/>
  <c r="M73" i="3"/>
  <c r="G18" i="4"/>
  <c r="G94" i="4" s="1"/>
  <c r="O18" i="4"/>
  <c r="O94" i="4" s="1"/>
  <c r="CS20" i="3"/>
  <c r="CT19" i="3"/>
  <c r="BQ38" i="3"/>
  <c r="BR37" i="3"/>
  <c r="BQ74" i="3"/>
  <c r="BS73" i="3"/>
  <c r="J18" i="3"/>
  <c r="BC20" i="3"/>
  <c r="BV18" i="3"/>
  <c r="BV94" i="3" s="1"/>
  <c r="BL18" i="3"/>
  <c r="AH38" i="3"/>
  <c r="BB37" i="3"/>
  <c r="AV38" i="3"/>
  <c r="BJ74" i="3"/>
  <c r="BK73" i="3"/>
  <c r="BJ73" i="3" s="1"/>
  <c r="H20" i="5"/>
  <c r="J39" i="5"/>
  <c r="G40" i="5"/>
  <c r="G32" i="9"/>
  <c r="J32" i="8"/>
  <c r="G18" i="8"/>
  <c r="BC37" i="3"/>
  <c r="AV56" i="3"/>
  <c r="AX55" i="3"/>
  <c r="AV55" i="3" s="1"/>
  <c r="BX18" i="3"/>
  <c r="AH94" i="3"/>
  <c r="BZ18" i="3"/>
  <c r="BZ94" i="3" s="1"/>
  <c r="CL19" i="3"/>
  <c r="BX20" i="3"/>
  <c r="CJ94" i="3"/>
  <c r="M55" i="3"/>
  <c r="AO56" i="3"/>
  <c r="AP55" i="3"/>
  <c r="AO55" i="3" s="1"/>
  <c r="BQ56" i="3"/>
  <c r="AA73" i="3"/>
  <c r="AA19" i="3"/>
  <c r="AB18" i="3"/>
  <c r="P94" i="3"/>
  <c r="CX37" i="3"/>
  <c r="CX18" i="3" s="1"/>
  <c r="CX94" i="3" s="1"/>
  <c r="CS38" i="3"/>
  <c r="BQ55" i="3"/>
  <c r="F56" i="3"/>
  <c r="CS56" i="3"/>
  <c r="CT55" i="3"/>
  <c r="CS55" i="3" s="1"/>
  <c r="T73" i="3"/>
  <c r="G22" i="5"/>
  <c r="G21" i="5" s="1"/>
  <c r="N21" i="5"/>
  <c r="N19" i="5"/>
  <c r="N18" i="5" s="1"/>
  <c r="N61" i="5" s="1"/>
  <c r="V21" i="5"/>
  <c r="V19" i="5"/>
  <c r="V18" i="5" s="1"/>
  <c r="V61" i="5" s="1"/>
  <c r="L21" i="5"/>
  <c r="L20" i="5"/>
  <c r="F20" i="5" s="1"/>
  <c r="Z19" i="3"/>
  <c r="T20" i="3"/>
  <c r="BN18" i="3"/>
  <c r="BN94" i="3" s="1"/>
  <c r="AV20" i="3"/>
  <c r="AX19" i="3"/>
  <c r="BJ19" i="3"/>
  <c r="CE19" i="3"/>
  <c r="CF18" i="3"/>
  <c r="AO20" i="3"/>
  <c r="AP19" i="3"/>
  <c r="BQ20" i="3"/>
  <c r="F37" i="3"/>
  <c r="AA37" i="3"/>
  <c r="CB18" i="3"/>
  <c r="CB94" i="3" s="1"/>
  <c r="CP37" i="3"/>
  <c r="CP18" i="3" s="1"/>
  <c r="CP94" i="3" s="1"/>
  <c r="CL38" i="3"/>
  <c r="CE55" i="3"/>
  <c r="BJ56" i="3"/>
  <c r="AH73" i="3"/>
  <c r="BX56" i="3"/>
  <c r="F74" i="3"/>
  <c r="BY94" i="3"/>
  <c r="BX94" i="3" s="1"/>
  <c r="CM94" i="3"/>
  <c r="H22" i="5"/>
  <c r="V39" i="5"/>
  <c r="L39" i="5"/>
  <c r="L19" i="5"/>
  <c r="L18" i="5" s="1"/>
  <c r="L61" i="5" s="1"/>
  <c r="T39" i="5"/>
  <c r="T19" i="5"/>
  <c r="T18" i="5" s="1"/>
  <c r="T61" i="5" s="1"/>
  <c r="G41" i="5"/>
  <c r="R19" i="6"/>
  <c r="BC19" i="6"/>
  <c r="BB20" i="6"/>
  <c r="BH21" i="6"/>
  <c r="BB23" i="6"/>
  <c r="AW94" i="3"/>
  <c r="AO74" i="3"/>
  <c r="CL74" i="3"/>
  <c r="CN73" i="3"/>
  <c r="CL73" i="3" s="1"/>
  <c r="AQ39" i="6"/>
  <c r="AP39" i="6" s="1"/>
  <c r="AP18" i="6"/>
  <c r="AD39" i="6"/>
  <c r="AH18" i="3"/>
  <c r="BD55" i="3"/>
  <c r="BC55" i="3" s="1"/>
  <c r="CE74" i="3"/>
  <c r="CF73" i="3"/>
  <c r="CE73" i="3" s="1"/>
  <c r="F94" i="4"/>
  <c r="I19" i="5"/>
  <c r="J19" i="5"/>
  <c r="J21" i="5"/>
  <c r="R19" i="5"/>
  <c r="R18" i="5" s="1"/>
  <c r="R61" i="5" s="1"/>
  <c r="R21" i="5"/>
  <c r="Z19" i="5"/>
  <c r="Z18" i="5" s="1"/>
  <c r="Z61" i="5" s="1"/>
  <c r="Z21" i="5"/>
  <c r="X39" i="5"/>
  <c r="BB24" i="6"/>
  <c r="BH25" i="6"/>
  <c r="BB27" i="6"/>
  <c r="M39" i="6"/>
  <c r="L39" i="6" s="1"/>
  <c r="BX74" i="3"/>
  <c r="F23" i="5"/>
  <c r="F21" i="5" s="1"/>
  <c r="N39" i="5"/>
  <c r="S18" i="6"/>
  <c r="AD18" i="6"/>
  <c r="AD19" i="6"/>
  <c r="AV18" i="6"/>
  <c r="AW39" i="6"/>
  <c r="AV39" i="6" s="1"/>
  <c r="BB21" i="6"/>
  <c r="AK39" i="6"/>
  <c r="AJ39" i="6" s="1"/>
  <c r="L19" i="7"/>
  <c r="L18" i="7" s="1"/>
  <c r="L39" i="7" s="1"/>
  <c r="BH19" i="6"/>
  <c r="AH74" i="3"/>
  <c r="BX73" i="3"/>
  <c r="H40" i="5"/>
  <c r="H39" i="5" s="1"/>
  <c r="BI18" i="6"/>
  <c r="L19" i="6"/>
  <c r="BH29" i="6"/>
  <c r="BB31" i="6"/>
  <c r="BH35" i="6"/>
  <c r="AA74" i="3"/>
  <c r="L94" i="4"/>
  <c r="H23" i="5"/>
  <c r="F40" i="5"/>
  <c r="F39" i="5" s="1"/>
  <c r="G18" i="6"/>
  <c r="X19" i="6"/>
  <c r="AP19" i="6"/>
  <c r="BH20" i="6"/>
  <c r="BB22" i="6"/>
  <c r="BH23" i="6"/>
  <c r="BB25" i="6"/>
  <c r="F37" i="9"/>
  <c r="X18" i="6"/>
  <c r="Y39" i="6"/>
  <c r="X39" i="6" s="1"/>
  <c r="G94" i="3"/>
  <c r="O94" i="3"/>
  <c r="W94" i="3"/>
  <c r="AU94" i="3"/>
  <c r="BK94" i="3"/>
  <c r="BS94" i="3"/>
  <c r="CA94" i="3"/>
  <c r="CQ94" i="3"/>
  <c r="BQ73" i="3"/>
  <c r="N18" i="4"/>
  <c r="N94" i="4" s="1"/>
  <c r="Q19" i="5"/>
  <c r="Q18" i="5" s="1"/>
  <c r="Q61" i="5" s="1"/>
  <c r="J20" i="5"/>
  <c r="G20" i="5" s="1"/>
  <c r="K39" i="5"/>
  <c r="K19" i="5"/>
  <c r="S39" i="5"/>
  <c r="S19" i="5"/>
  <c r="S18" i="5" s="1"/>
  <c r="S61" i="5" s="1"/>
  <c r="BH27" i="6"/>
  <c r="BB29" i="6"/>
  <c r="BH33" i="6"/>
  <c r="G10" i="10"/>
  <c r="G6" i="10"/>
  <c r="G14" i="10"/>
  <c r="G13" i="10"/>
  <c r="BQ37" i="3" l="1"/>
  <c r="BR18" i="3"/>
  <c r="Z18" i="3"/>
  <c r="T19" i="3"/>
  <c r="AA18" i="3"/>
  <c r="AB94" i="3"/>
  <c r="AA94" i="3" s="1"/>
  <c r="G39" i="5"/>
  <c r="BL94" i="3"/>
  <c r="BJ18" i="3"/>
  <c r="I18" i="5"/>
  <c r="I61" i="5" s="1"/>
  <c r="F61" i="5" s="1"/>
  <c r="F19" i="5"/>
  <c r="F18" i="5" s="1"/>
  <c r="BB19" i="6"/>
  <c r="BC18" i="6"/>
  <c r="H21" i="5"/>
  <c r="AV37" i="3"/>
  <c r="BB18" i="3"/>
  <c r="BB94" i="3" s="1"/>
  <c r="CF94" i="3"/>
  <c r="CE94" i="3" s="1"/>
  <c r="CE18" i="3"/>
  <c r="F18" i="6"/>
  <c r="G39" i="6"/>
  <c r="F39" i="6" s="1"/>
  <c r="CS19" i="3"/>
  <c r="CT18" i="3"/>
  <c r="M37" i="3"/>
  <c r="N18" i="3"/>
  <c r="G18" i="9"/>
  <c r="J18" i="9" s="1"/>
  <c r="J32" i="9"/>
  <c r="CL37" i="3"/>
  <c r="BI39" i="6"/>
  <c r="BH39" i="6" s="1"/>
  <c r="BH18" i="6"/>
  <c r="AX18" i="3"/>
  <c r="AV19" i="3"/>
  <c r="CS37" i="3"/>
  <c r="BD18" i="3"/>
  <c r="J94" i="3"/>
  <c r="F94" i="3" s="1"/>
  <c r="F18" i="3"/>
  <c r="K18" i="5"/>
  <c r="K61" i="5" s="1"/>
  <c r="H61" i="5" s="1"/>
  <c r="H19" i="5"/>
  <c r="H18" i="5" s="1"/>
  <c r="BJ94" i="3"/>
  <c r="CN94" i="3"/>
  <c r="S39" i="6"/>
  <c r="R39" i="6" s="1"/>
  <c r="R18" i="6"/>
  <c r="CL94" i="3"/>
  <c r="J18" i="5"/>
  <c r="J61" i="5" s="1"/>
  <c r="G61" i="5" s="1"/>
  <c r="G19" i="5"/>
  <c r="G18" i="5" s="1"/>
  <c r="AO19" i="3"/>
  <c r="AP18" i="3"/>
  <c r="G37" i="9"/>
  <c r="J18" i="8"/>
  <c r="J37" i="9" s="1"/>
  <c r="CL18" i="3"/>
  <c r="AX94" i="3" l="1"/>
  <c r="AV94" i="3" s="1"/>
  <c r="AV18" i="3"/>
  <c r="CT94" i="3"/>
  <c r="CS94" i="3" s="1"/>
  <c r="CS18" i="3"/>
  <c r="Z94" i="3"/>
  <c r="T94" i="3" s="1"/>
  <c r="T18" i="3"/>
  <c r="BB18" i="6"/>
  <c r="BC39" i="6"/>
  <c r="BB39" i="6" s="1"/>
  <c r="BD94" i="3"/>
  <c r="BC94" i="3" s="1"/>
  <c r="BC18" i="3"/>
  <c r="BQ18" i="3"/>
  <c r="BR94" i="3"/>
  <c r="BQ94" i="3" s="1"/>
  <c r="AP94" i="3"/>
  <c r="AO94" i="3" s="1"/>
  <c r="AO18" i="3"/>
  <c r="M18" i="3"/>
  <c r="N94" i="3"/>
  <c r="M94" i="3" s="1"/>
</calcChain>
</file>

<file path=xl/sharedStrings.xml><?xml version="1.0" encoding="utf-8"?>
<sst xmlns="http://schemas.openxmlformats.org/spreadsheetml/2006/main" count="4090" uniqueCount="1737">
  <si>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</si>
  <si>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</si>
  <si>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</si>
  <si>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</si>
  <si>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</si>
  <si>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</si>
  <si>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</si>
  <si>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</si>
  <si>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</si>
  <si>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</si>
  <si>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</si>
  <si>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</si>
  <si>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</si>
  <si>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</si>
  <si>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</si>
  <si>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</si>
  <si>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</si>
  <si>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</si>
  <si>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</si>
  <si>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</si>
  <si>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</si>
  <si>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</si>
  <si>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</si>
  <si>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</si>
  <si>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</si>
  <si>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</si>
  <si>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</si>
  <si>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</si>
  <si>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</si>
  <si>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Сентябрь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</si>
  <si>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</si>
  <si>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</si>
  <si>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</si>
  <si>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</si>
  <si>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</si>
  <si>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</si>
  <si>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</si>
  <si>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</si>
  <si>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</si>
  <si>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</si>
  <si>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</si>
  <si>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</si>
  <si>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</si>
  <si>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</si>
  <si>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</si>
  <si>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</si>
  <si>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</si>
  <si>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</si>
  <si>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</si>
  <si>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</si>
  <si>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</si>
  <si>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</si>
  <si>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</si>
  <si>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</si>
  <si>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</si>
  <si>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</si>
  <si>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</si>
  <si>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</si>
  <si>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</si>
  <si>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</si>
  <si>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</si>
  <si>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</si>
  <si>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</si>
  <si>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</si>
  <si>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</si>
  <si>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</si>
  <si>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</si>
  <si>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</si>
  <si>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</si>
  <si>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</si>
  <si>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</si>
  <si>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</si>
  <si>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</si>
  <si>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</si>
  <si>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</si>
  <si>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</si>
  <si>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</si>
  <si>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</si>
  <si>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</si>
  <si>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</si>
  <si>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</si>
  <si>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</si>
  <si>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143401, Московская область, Красногорский район,  г. Красногорск, бульвар Строителей дом 2</t>
  </si>
  <si>
    <t>addressLegal</t>
  </si>
  <si>
    <t>Почтовый</t>
  </si>
  <si>
    <t>143407, Московская область, Красногорский район,  г. Красногорск, бульвар Строителей дом 2.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</si>
  <si>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</si>
  <si>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</si>
  <si>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</si>
  <si>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</si>
  <si>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</si>
  <si>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</si>
  <si>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</si>
  <si>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</si>
  <si>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</si>
  <si>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</si>
  <si>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</si>
  <si>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</si>
  <si>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</si>
  <si>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</si>
  <si>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</si>
  <si>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</si>
  <si>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</si>
  <si>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</si>
  <si>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</si>
  <si>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</si>
  <si>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</si>
  <si>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</si>
  <si>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19.02.2024, 11:32:08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</si>
  <si>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</si>
  <si>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</si>
  <si>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</si>
  <si>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</si>
  <si>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</si>
  <si>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11:50:59</t>
  </si>
  <si>
    <t>Статус отчёта</t>
  </si>
  <si>
    <t>Принят</t>
  </si>
  <si>
    <t>Февраль</t>
  </si>
  <si>
    <t>20.03.2024 10:25:40</t>
  </si>
  <si>
    <t>Март</t>
  </si>
  <si>
    <t>25.04.2024 12:14:24</t>
  </si>
  <si>
    <t>Апрель</t>
  </si>
  <si>
    <t>20.05.2024 11:01:51</t>
  </si>
  <si>
    <t>Май</t>
  </si>
  <si>
    <t>25.06.2024 09:42:04</t>
  </si>
  <si>
    <t>Июнь</t>
  </si>
  <si>
    <t>25.07.2024 10:14:59</t>
  </si>
  <si>
    <t>Июль</t>
  </si>
  <si>
    <t>14.08.2024 10:12:56</t>
  </si>
  <si>
    <t>Август</t>
  </si>
  <si>
    <t>25.09.2024 16:04:17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</si>
  <si>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</si>
  <si>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</si>
  <si>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</si>
  <si>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</si>
  <si>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</si>
  <si>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</si>
  <si>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</si>
  <si>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</si>
  <si>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</si>
  <si>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</si>
  <si>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</si>
  <si>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</si>
  <si>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</si>
  <si>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</si>
  <si>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</si>
  <si>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</si>
  <si>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</si>
  <si>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</si>
  <si>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</si>
  <si>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</si>
  <si>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</si>
  <si>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</si>
  <si>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</si>
  <si>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</si>
  <si>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</si>
  <si>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</si>
  <si>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</si>
  <si>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</si>
  <si>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</si>
  <si>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</si>
  <si>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</si>
  <si>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</si>
  <si>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</si>
  <si>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</si>
  <si>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</si>
  <si>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</si>
  <si>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</si>
  <si>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</si>
  <si>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</si>
  <si>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</si>
  <si>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</si>
  <si>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</si>
  <si>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</si>
  <si>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</si>
  <si>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</si>
  <si>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</si>
  <si>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</si>
  <si>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</si>
  <si>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</si>
  <si>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</si>
  <si>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</si>
  <si>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</si>
  <si>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</si>
  <si>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</si>
  <si>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</si>
  <si>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</si>
  <si>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</si>
  <si>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</si>
  <si>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</si>
  <si>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</si>
  <si>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</si>
  <si>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</si>
  <si>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</si>
  <si>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</si>
  <si>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</si>
  <si>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</si>
  <si>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</si>
  <si>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</si>
  <si>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</si>
  <si>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</si>
  <si>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</si>
  <si>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</si>
  <si>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</si>
  <si>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</si>
  <si>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</si>
  <si>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</si>
  <si>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</si>
  <si>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</si>
  <si>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</si>
  <si>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</si>
  <si>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</si>
  <si>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</si>
  <si>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</si>
  <si>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</si>
  <si>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</si>
  <si>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</si>
  <si>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</si>
  <si>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</si>
  <si>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</si>
  <si>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</si>
  <si>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</si>
  <si>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</si>
  <si>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</si>
  <si>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</si>
  <si>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</si>
  <si>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</si>
  <si>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</si>
  <si>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</si>
  <si>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</si>
  <si>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</si>
  <si>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</si>
  <si>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</si>
  <si>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</si>
  <si>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</si>
  <si>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</si>
  <si>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</si>
  <si>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</si>
  <si>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</si>
  <si>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</si>
  <si>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</si>
  <si>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</si>
  <si>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</si>
  <si>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</si>
  <si>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</si>
  <si>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</si>
  <si>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</si>
  <si>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</si>
  <si>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</si>
  <si>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</si>
  <si>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</si>
  <si>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</si>
  <si>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</si>
  <si>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</si>
  <si>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</si>
  <si>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</si>
  <si>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</si>
  <si>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</si>
  <si>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</si>
  <si>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</si>
  <si>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</si>
  <si>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</si>
  <si>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</si>
  <si>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</si>
  <si>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</si>
  <si>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</si>
  <si>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</si>
  <si>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</si>
  <si>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</si>
  <si>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</si>
  <si>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</si>
  <si>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</si>
  <si>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</si>
  <si>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</si>
  <si>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</si>
  <si>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</si>
  <si>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</si>
  <si>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</si>
  <si>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</si>
  <si>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</si>
  <si>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</si>
  <si>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</si>
  <si>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</si>
  <si>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</si>
  <si>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</si>
  <si>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</si>
  <si>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</si>
  <si>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</si>
  <si>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</si>
  <si>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</si>
  <si>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</si>
  <si>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</si>
  <si>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</si>
  <si>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</si>
  <si>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</si>
  <si>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</si>
  <si>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</si>
  <si>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</si>
  <si>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</si>
  <si>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</si>
  <si>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</si>
  <si>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</si>
  <si>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</si>
  <si>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</si>
  <si>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</si>
  <si>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</si>
  <si>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</si>
  <si>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</si>
  <si>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</si>
  <si>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</si>
  <si>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</si>
  <si>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</si>
  <si>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</si>
  <si>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</si>
  <si>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</si>
  <si>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</si>
  <si>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</si>
  <si>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</si>
  <si>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</si>
  <si>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</si>
  <si>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</si>
  <si>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</si>
  <si>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</si>
  <si>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</si>
  <si>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</si>
  <si>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</si>
  <si>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</si>
  <si>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</si>
  <si>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</si>
  <si>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</si>
  <si>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</si>
  <si>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</si>
  <si>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</si>
  <si>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</si>
  <si>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</si>
  <si>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</si>
  <si>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</si>
  <si>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</si>
  <si>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</si>
  <si>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</si>
  <si>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</si>
  <si>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</si>
  <si>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</si>
  <si>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</si>
  <si>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</si>
  <si>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</si>
  <si>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</si>
  <si>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</si>
  <si>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</si>
  <si>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</si>
  <si>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</si>
  <si>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</si>
  <si>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</si>
  <si>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</si>
  <si>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</si>
  <si>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</si>
  <si>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</si>
  <si>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</si>
  <si>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</si>
  <si>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</si>
  <si>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</si>
  <si>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</si>
  <si>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</si>
  <si>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</si>
  <si>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</si>
  <si>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</si>
  <si>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</si>
  <si>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</si>
  <si>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</si>
  <si>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</si>
  <si>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</si>
  <si>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</si>
  <si>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</si>
  <si>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</si>
  <si>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</si>
  <si>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</si>
  <si>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</si>
  <si>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</si>
  <si>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</si>
  <si>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</si>
  <si>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</si>
  <si>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</si>
  <si>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</si>
  <si>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</si>
  <si>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</si>
  <si>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</si>
  <si>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</si>
  <si>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</si>
  <si>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</si>
  <si>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</si>
  <si>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</si>
  <si>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</si>
  <si>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</si>
  <si>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</si>
  <si>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</si>
  <si>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</si>
  <si>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</si>
  <si>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</si>
  <si>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</si>
  <si>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</si>
  <si>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</si>
  <si>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</si>
  <si>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</si>
  <si>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</si>
  <si>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</si>
  <si>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</si>
  <si>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</si>
  <si>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</si>
  <si>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</si>
  <si>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</si>
  <si>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</si>
  <si>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</si>
  <si>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</si>
  <si>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</si>
  <si>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</si>
  <si>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</si>
  <si>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</si>
  <si>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</si>
  <si>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</si>
  <si>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</si>
  <si>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</si>
  <si>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</si>
  <si>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</si>
  <si>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</si>
  <si>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</si>
  <si>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</si>
  <si>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</si>
  <si>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</si>
  <si>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</si>
  <si>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</si>
  <si>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</si>
  <si>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</si>
  <si>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</si>
  <si>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</si>
  <si>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</si>
  <si>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</si>
  <si>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</si>
  <si>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</si>
  <si>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</si>
  <si>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</si>
  <si>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</si>
  <si>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</si>
  <si>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</si>
  <si>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</si>
  <si>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</si>
  <si>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</si>
  <si>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</si>
  <si>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</si>
  <si>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</si>
  <si>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</si>
  <si>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</si>
  <si>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</si>
  <si>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</si>
  <si>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</si>
  <si>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</si>
  <si>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</si>
  <si>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</si>
  <si>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</si>
  <si>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</si>
  <si>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</si>
  <si>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</si>
  <si>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</si>
  <si>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</si>
  <si>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</si>
  <si>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</si>
  <si>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</si>
  <si>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</si>
  <si>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</si>
  <si>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</si>
  <si>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</si>
  <si>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</si>
  <si>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</si>
  <si>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</si>
  <si>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</si>
  <si>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</si>
  <si>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</si>
  <si>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</si>
  <si>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</si>
  <si>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</si>
  <si>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</si>
  <si>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</si>
  <si>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</si>
  <si>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</si>
  <si>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</si>
  <si>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</si>
  <si>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</si>
  <si>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</si>
  <si>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</si>
  <si>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</si>
  <si>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</si>
  <si>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</si>
  <si>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</si>
  <si>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</si>
  <si>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</si>
  <si>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</si>
  <si>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</si>
  <si>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</si>
  <si>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</si>
  <si>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</si>
  <si>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</si>
  <si>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</si>
  <si>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</si>
  <si>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</si>
  <si>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</si>
  <si>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</si>
  <si>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</si>
  <si>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</si>
  <si>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</si>
  <si>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</si>
  <si>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</si>
  <si>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</si>
  <si>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</si>
  <si>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</si>
  <si>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</si>
  <si>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</si>
  <si>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</si>
  <si>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</si>
  <si>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</si>
  <si>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</si>
  <si>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</si>
  <si>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</si>
  <si>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</si>
  <si>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</si>
  <si>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</si>
  <si>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</si>
  <si>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</si>
  <si>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</si>
  <si>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</si>
  <si>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</si>
  <si>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</si>
  <si>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</si>
  <si>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</si>
  <si>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</si>
  <si>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</si>
  <si>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</si>
  <si>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</si>
  <si>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</si>
  <si>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</si>
  <si>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</si>
  <si>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</si>
  <si>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</si>
  <si>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</si>
  <si>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</si>
  <si>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</si>
  <si>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</si>
  <si>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</si>
  <si>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</si>
  <si>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</si>
  <si>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</si>
  <si>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</si>
  <si>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</si>
  <si>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</si>
  <si>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</si>
  <si>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</si>
  <si>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</si>
  <si>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</si>
  <si>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</si>
  <si>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</si>
  <si>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</si>
  <si>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</si>
  <si>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</si>
  <si>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</si>
  <si>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</si>
  <si>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</si>
  <si>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</si>
  <si>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</si>
  <si>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</si>
  <si>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</si>
  <si>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</si>
  <si>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</si>
  <si>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</si>
  <si>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</si>
  <si>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</si>
  <si>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</si>
  <si>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</si>
  <si>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</si>
  <si>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</si>
  <si>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</si>
  <si>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</si>
  <si>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</si>
  <si>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</si>
  <si>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</si>
  <si>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</si>
  <si>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</si>
  <si>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</si>
  <si>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</si>
  <si>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</si>
  <si>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</si>
  <si>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</si>
  <si>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</si>
  <si>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</si>
  <si>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</si>
  <si>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</si>
  <si>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</si>
  <si>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</si>
  <si>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</si>
  <si>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</si>
  <si>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</si>
  <si>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</si>
  <si>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</si>
  <si>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</si>
  <si>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</si>
  <si>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</si>
  <si>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</si>
  <si>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</si>
  <si>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</si>
  <si>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</si>
  <si>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</si>
  <si>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</si>
  <si>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</si>
  <si>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</si>
  <si>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</si>
  <si>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</si>
  <si>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</si>
  <si>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</si>
  <si>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</si>
  <si>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</si>
  <si>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</si>
  <si>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</si>
  <si>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</si>
  <si>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</si>
  <si>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</si>
  <si>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</si>
  <si>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</si>
  <si>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</si>
  <si>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</si>
  <si>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</si>
  <si>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</si>
  <si>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</si>
  <si>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</si>
  <si>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</si>
  <si>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</si>
  <si>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</si>
  <si>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</si>
  <si>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</si>
  <si>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</si>
  <si>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</si>
  <si>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</si>
  <si>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</si>
  <si>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</si>
  <si>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</si>
  <si>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</si>
  <si>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</si>
  <si>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</si>
  <si>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</si>
  <si>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</si>
  <si>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</si>
  <si>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</si>
  <si>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</si>
  <si>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</si>
  <si>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</si>
  <si>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BhEoIpxMZjuSXIYPcxVQpMqlcWYySQGJIPRjXHWpBnjzLsEHvhEfksgeEcnaFEVi109i73i10i84, 10i205i0i844CBB4AEC5EAFF7252CFCC29CF147A3322dOCTd2404t06t34t444620000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</si>
  <si>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</si>
  <si>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</si>
  <si>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</si>
  <si>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</si>
  <si>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</si>
  <si>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</si>
  <si>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</si>
  <si>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</si>
  <si>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</si>
  <si>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</si>
  <si>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</si>
  <si>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</si>
  <si>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</si>
  <si>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</si>
  <si>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</si>
  <si>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</si>
  <si>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</si>
  <si>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</si>
  <si>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</si>
  <si>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</si>
  <si>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</si>
  <si>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</si>
  <si>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</si>
  <si>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</si>
  <si>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</si>
  <si>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</si>
  <si>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</si>
  <si>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</si>
  <si>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</si>
  <si>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</si>
  <si>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</si>
  <si>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</si>
  <si>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</si>
  <si>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</si>
  <si>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</si>
  <si>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</si>
  <si>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</si>
  <si>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</si>
  <si>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</si>
  <si>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</si>
  <si>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</si>
  <si>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</si>
  <si>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</si>
  <si>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</si>
  <si>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</si>
  <si>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</si>
  <si>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</si>
  <si>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</si>
  <si>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</si>
  <si>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</si>
  <si>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</si>
  <si>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</si>
  <si>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</si>
  <si>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</si>
  <si>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</si>
  <si>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</si>
  <si>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</si>
  <si>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</si>
  <si>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</si>
  <si>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</si>
  <si>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</si>
  <si>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</si>
  <si>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</si>
  <si>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</si>
  <si>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</si>
  <si>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</si>
  <si>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</si>
  <si>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</si>
  <si>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</si>
  <si>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</si>
  <si>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</si>
  <si>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</si>
  <si>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</si>
  <si>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</si>
  <si>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</si>
  <si>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</si>
  <si>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</si>
  <si>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</si>
  <si>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</si>
  <si>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</si>
  <si>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</si>
  <si>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</si>
  <si>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</si>
  <si>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</si>
  <si>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</si>
  <si>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</si>
  <si>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</si>
  <si>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</si>
  <si>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</si>
  <si>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</si>
  <si>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</si>
  <si>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</si>
  <si>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</si>
  <si>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</si>
  <si>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</si>
  <si>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</si>
  <si>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</si>
  <si>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</si>
  <si>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</si>
  <si>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</si>
  <si>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</si>
  <si>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</si>
  <si>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</si>
  <si>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</si>
  <si>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</si>
  <si>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</si>
  <si>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</si>
  <si>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</si>
  <si>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</si>
  <si>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</si>
  <si>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</si>
  <si>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</si>
  <si>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</si>
  <si>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</si>
  <si>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</si>
  <si>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</si>
  <si>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</si>
  <si>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</si>
  <si>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</si>
  <si>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</si>
  <si>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</si>
  <si>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</si>
  <si>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</si>
  <si>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</si>
  <si>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</si>
  <si>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</si>
  <si>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</si>
  <si>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</si>
  <si>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</si>
  <si>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</si>
  <si>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</si>
  <si>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</si>
  <si>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</si>
  <si>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</si>
  <si>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</si>
  <si>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</si>
  <si>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</si>
  <si>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</si>
  <si>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</si>
  <si>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</si>
  <si>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</si>
  <si>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</si>
  <si>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</si>
  <si>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</si>
  <si>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</si>
  <si>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</si>
  <si>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</si>
  <si>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</si>
  <si>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</si>
  <si>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</si>
  <si>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</si>
  <si>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</si>
  <si>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</si>
  <si>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</si>
  <si>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</si>
  <si>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</si>
  <si>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</si>
  <si>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</si>
  <si>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</si>
  <si>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</si>
  <si>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</si>
  <si>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</si>
  <si>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</si>
  <si>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</si>
  <si>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</si>
  <si>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</si>
  <si>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</si>
  <si>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</si>
  <si>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</si>
  <si>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</si>
  <si>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</si>
  <si>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</si>
  <si>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</si>
  <si>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</si>
  <si>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</si>
  <si>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</si>
  <si>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</si>
  <si>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</si>
  <si>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</si>
  <si>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</si>
  <si>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</si>
  <si>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</si>
  <si>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</si>
  <si>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</si>
  <si>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</si>
  <si>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</si>
  <si>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</si>
  <si>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</si>
  <si>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</si>
  <si>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</si>
  <si>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</si>
  <si>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</si>
  <si>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</si>
  <si>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</si>
  <si>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</si>
  <si>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</si>
  <si>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</si>
  <si>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</si>
  <si>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</si>
  <si>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</si>
  <si>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</si>
  <si>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</si>
  <si>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</si>
  <si>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</si>
  <si>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</si>
  <si>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</si>
  <si>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</si>
  <si>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</si>
  <si>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</si>
  <si>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</si>
  <si>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</si>
  <si>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</si>
  <si>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</si>
  <si>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</si>
  <si>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</si>
  <si>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</si>
  <si>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</si>
  <si>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</si>
  <si>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</si>
  <si>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</si>
  <si>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</si>
  <si>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</si>
  <si>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</si>
  <si>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</si>
  <si>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</si>
  <si>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</si>
  <si>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</si>
  <si>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</si>
  <si>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</si>
  <si>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</si>
  <si>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</si>
  <si>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</si>
  <si>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</si>
  <si>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</si>
  <si>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</si>
  <si>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</si>
  <si>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</si>
  <si>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</si>
  <si>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</si>
  <si>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</si>
  <si>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</si>
  <si>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</si>
  <si>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</si>
  <si>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</si>
  <si>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</si>
  <si>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</si>
  <si>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</si>
  <si>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</si>
  <si>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</si>
  <si>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</si>
  <si>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</si>
  <si>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</si>
  <si>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</si>
  <si>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</si>
  <si>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</si>
  <si>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</si>
  <si>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</si>
  <si>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</si>
  <si>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</si>
  <si>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</si>
  <si>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</si>
  <si>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</si>
  <si>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</si>
  <si>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</si>
  <si>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</si>
  <si>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</si>
  <si>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</si>
  <si>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</si>
  <si>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</si>
  <si>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</si>
  <si>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</si>
  <si>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</si>
  <si>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</si>
  <si>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</si>
  <si>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</si>
  <si>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</si>
  <si>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</si>
  <si>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</si>
  <si>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</si>
  <si>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</si>
  <si>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</si>
  <si>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</si>
  <si>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</si>
  <si>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</si>
  <si>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</si>
  <si>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</si>
  <si>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</si>
  <si>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</si>
  <si>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</si>
  <si>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</si>
  <si>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</si>
  <si>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</si>
  <si>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</si>
  <si>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</si>
  <si>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</si>
  <si>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</si>
  <si>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</si>
  <si>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</si>
  <si>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</si>
  <si>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</si>
  <si>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</si>
  <si>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</si>
  <si>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</si>
  <si>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"АтомЭнергоСбыт" Курск АО "АтомЭнергоСбыт"</t>
  </si>
  <si>
    <t>7704228075</t>
  </si>
  <si>
    <t>463245001</t>
  </si>
  <si>
    <t>1027700050278</t>
  </si>
  <si>
    <t>/Электроэнергетика/Сбыт ЭЭ/Нерегулируемый сбыт</t>
  </si>
  <si>
    <t>Y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</si>
  <si>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</si>
  <si>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</si>
  <si>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</si>
  <si>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</si>
  <si>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</si>
  <si>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"АтомЭнергоСбыт"</t>
  </si>
  <si>
    <t>772501001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</si>
  <si>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</si>
  <si>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</si>
  <si>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</si>
  <si>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</si>
  <si>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</si>
  <si>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</si>
  <si>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</si>
  <si>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</si>
  <si>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</si>
  <si>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</si>
  <si>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</si>
  <si>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</si>
  <si>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</si>
  <si>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</si>
  <si>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</si>
  <si>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</si>
  <si>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</si>
  <si>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</si>
  <si>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</si>
  <si>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</si>
  <si>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</si>
  <si>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</si>
  <si>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</si>
  <si>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</si>
  <si>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</si>
  <si>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</si>
  <si>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</si>
  <si>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</si>
  <si>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</si>
  <si>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</si>
  <si>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</si>
  <si>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</si>
  <si>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</si>
  <si>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</si>
  <si>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</si>
  <si>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</si>
  <si>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</si>
  <si>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</si>
  <si>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</si>
  <si>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</si>
  <si>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</si>
  <si>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</si>
  <si>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</si>
  <si>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</si>
  <si>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</si>
  <si>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</si>
  <si>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</si>
  <si>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</si>
  <si>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</si>
  <si>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</si>
  <si>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</si>
  <si>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</si>
  <si>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</si>
  <si>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</si>
  <si>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</si>
  <si>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</si>
  <si>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</si>
  <si>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</si>
  <si>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</si>
  <si>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</si>
  <si>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</si>
  <si>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</si>
  <si>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</si>
  <si>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</si>
  <si>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</si>
  <si>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</si>
  <si>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</si>
  <si>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</si>
  <si>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</si>
  <si>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</si>
  <si>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</si>
  <si>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</si>
  <si>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</si>
  <si>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</si>
  <si>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</si>
  <si>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</si>
  <si>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</si>
  <si>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</si>
  <si>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</si>
  <si>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</si>
  <si>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</si>
  <si>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</si>
  <si>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</si>
  <si>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</si>
  <si>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</si>
  <si>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</si>
  <si>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</si>
  <si>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</si>
  <si>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</si>
  <si>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</si>
  <si>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</si>
  <si>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</si>
  <si>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</si>
  <si>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</si>
  <si>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</si>
  <si>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</si>
  <si>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</si>
  <si>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</si>
  <si>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</si>
  <si>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</si>
  <si>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</si>
  <si>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</si>
  <si>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</si>
  <si>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</si>
  <si>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</si>
  <si>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</si>
  <si>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</si>
  <si>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</si>
  <si>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</si>
  <si>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</si>
  <si>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</si>
  <si>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</si>
  <si>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</si>
  <si>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</si>
  <si>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</si>
  <si>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</si>
  <si>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</si>
  <si>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</si>
  <si>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</si>
  <si>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</si>
  <si>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</si>
  <si>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</si>
  <si>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</si>
  <si>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</si>
  <si>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</si>
  <si>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</si>
  <si>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</si>
  <si>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</si>
  <si>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</si>
  <si>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</si>
  <si>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</si>
  <si>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</si>
  <si>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</si>
  <si>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</si>
  <si>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</si>
  <si>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</si>
  <si>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</si>
  <si>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</si>
  <si>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</si>
  <si>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</si>
  <si>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</si>
  <si>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</si>
  <si>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</si>
  <si>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</si>
  <si>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</si>
  <si>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</si>
  <si>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</si>
  <si>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</si>
  <si>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</si>
  <si>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</si>
  <si>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</si>
  <si>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</si>
  <si>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</si>
  <si>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</si>
  <si>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</si>
  <si>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</si>
  <si>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</si>
  <si>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</si>
  <si>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</si>
  <si>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</si>
  <si>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</si>
  <si>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</si>
  <si>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</si>
  <si>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</si>
  <si>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</si>
  <si>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</si>
  <si>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</si>
  <si>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</si>
  <si>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</si>
  <si>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</si>
  <si>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</si>
  <si>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</si>
  <si>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</si>
  <si>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</si>
  <si>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</si>
  <si>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</si>
  <si>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</si>
  <si>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</si>
  <si>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</si>
  <si>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</si>
  <si>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</si>
  <si>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</si>
  <si>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</si>
  <si>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</si>
  <si>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</si>
  <si>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</si>
  <si>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</si>
  <si>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</si>
  <si>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</si>
  <si>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</si>
  <si>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</si>
  <si>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</si>
  <si>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</si>
  <si>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</si>
  <si>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</si>
  <si>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</si>
  <si>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</si>
  <si>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</si>
  <si>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</si>
  <si>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</si>
  <si>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</si>
  <si>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</si>
  <si>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</si>
  <si>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</si>
  <si>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</si>
  <si>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</si>
  <si>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</si>
  <si>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</si>
  <si>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</si>
  <si>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</si>
  <si>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</si>
  <si>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</si>
  <si>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</si>
  <si>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</si>
  <si>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</si>
  <si>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</si>
  <si>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</si>
  <si>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</si>
  <si>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</si>
  <si>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</si>
  <si>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</si>
  <si>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</si>
  <si>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</si>
  <si>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</si>
  <si>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</si>
  <si>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</si>
  <si>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</si>
  <si>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</si>
  <si>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</si>
  <si>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</si>
  <si>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</si>
  <si>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</si>
  <si>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</si>
  <si>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</si>
  <si>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</si>
  <si>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</si>
  <si>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</si>
  <si>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</si>
  <si>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</si>
  <si>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</si>
  <si>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</si>
  <si>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</si>
  <si>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</si>
  <si>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</si>
  <si>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</si>
  <si>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</si>
  <si>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</si>
  <si>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</si>
  <si>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</si>
  <si>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</si>
  <si>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</si>
  <si>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</si>
  <si>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</si>
  <si>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</si>
  <si>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</si>
  <si>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</si>
  <si>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</si>
  <si>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</si>
  <si>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</si>
  <si>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</si>
  <si>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</si>
  <si>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</si>
  <si>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</si>
  <si>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</si>
  <si>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</si>
  <si>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</si>
  <si>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</si>
  <si>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</si>
  <si>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</si>
  <si>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</si>
  <si>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</si>
  <si>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</si>
  <si>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</si>
  <si>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</si>
  <si>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</si>
  <si>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</si>
  <si>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</si>
  <si>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</si>
  <si>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</si>
  <si>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</si>
  <si>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</si>
  <si>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</si>
  <si>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</si>
  <si>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</si>
  <si>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</si>
  <si>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</si>
  <si>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</si>
  <si>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</si>
  <si>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</si>
  <si>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</si>
  <si>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</si>
  <si>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</si>
  <si>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</si>
  <si>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</si>
  <si>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</si>
  <si>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</si>
  <si>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</si>
  <si>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</si>
  <si>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</si>
  <si>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</si>
  <si>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</si>
  <si>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</si>
  <si>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</si>
  <si>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</si>
  <si>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</si>
  <si>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</si>
  <si>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</si>
  <si>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</si>
  <si>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</si>
  <si>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</si>
  <si>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</si>
  <si>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</si>
  <si>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</si>
  <si>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</si>
  <si>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</si>
  <si>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</si>
  <si>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</si>
  <si>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</si>
  <si>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</si>
  <si>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</si>
  <si>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</si>
  <si>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</si>
  <si>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</si>
  <si>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</si>
  <si>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</si>
  <si>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</si>
  <si>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</si>
  <si>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</si>
  <si>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</si>
  <si>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</si>
  <si>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</si>
  <si>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</si>
  <si>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</si>
  <si>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</si>
  <si>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</si>
  <si>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</si>
  <si>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</si>
  <si>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</si>
  <si>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</si>
  <si>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</si>
  <si>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</si>
  <si>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</si>
  <si>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</si>
  <si>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</si>
  <si>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</si>
  <si>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</si>
  <si>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</si>
  <si>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</si>
  <si>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</si>
  <si>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</si>
  <si>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</si>
  <si>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</si>
  <si>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</si>
  <si>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</si>
  <si>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</si>
  <si>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</si>
  <si>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</si>
  <si>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</si>
  <si>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</si>
  <si>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</si>
  <si>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</si>
  <si>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</si>
  <si>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</si>
  <si>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</si>
  <si>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</si>
  <si>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</si>
  <si>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</si>
  <si>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</si>
  <si>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</si>
  <si>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</si>
  <si>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</si>
  <si>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</si>
  <si>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</si>
  <si>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</si>
  <si>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</si>
  <si>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</si>
  <si>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</si>
  <si>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</si>
  <si>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</si>
  <si>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</si>
  <si>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</si>
  <si>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</si>
  <si>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</si>
  <si>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</si>
  <si>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</si>
  <si>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</si>
  <si>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</si>
  <si>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</si>
  <si>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</si>
  <si>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</si>
  <si>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</si>
  <si>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</si>
  <si>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</si>
  <si>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</si>
  <si>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</si>
  <si>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</si>
  <si>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</si>
  <si>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</si>
  <si>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</si>
  <si>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</si>
  <si>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</si>
  <si>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</si>
  <si>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</si>
  <si>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</si>
  <si>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</si>
  <si>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</si>
  <si>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</si>
  <si>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</si>
  <si>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</si>
  <si>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</si>
  <si>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</si>
  <si>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</si>
  <si>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</si>
  <si>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</si>
  <si>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</si>
  <si>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</si>
  <si>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</si>
  <si>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</si>
  <si>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</si>
  <si>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</si>
  <si>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</si>
  <si>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</si>
  <si>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</si>
  <si>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</si>
  <si>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</si>
  <si>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</si>
  <si>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</si>
  <si>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</si>
  <si>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</si>
  <si>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</si>
  <si>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</si>
  <si>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</si>
  <si>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</si>
  <si>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</si>
  <si>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</si>
  <si>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</si>
  <si>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</si>
  <si>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</si>
  <si>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</si>
  <si>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</si>
  <si>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</si>
  <si>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</si>
  <si>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</si>
  <si>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</si>
  <si>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</si>
  <si>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</si>
  <si>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</si>
  <si>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</si>
  <si>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</si>
  <si>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</si>
  <si>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</si>
  <si>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</si>
  <si>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</si>
  <si>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</si>
  <si>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</si>
  <si>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</si>
  <si>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</si>
  <si>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</si>
  <si>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</si>
  <si>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</si>
  <si>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</si>
  <si>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</si>
  <si>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</si>
  <si>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771501001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</si>
  <si>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</si>
  <si>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</si>
  <si>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</si>
  <si>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</si>
  <si>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</si>
  <si>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</si>
  <si>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</si>
  <si>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</si>
  <si>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</si>
  <si>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</si>
  <si>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</si>
  <si>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</si>
  <si>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</si>
  <si>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</si>
  <si>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</si>
  <si>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</si>
  <si>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</si>
  <si>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</si>
  <si>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</si>
  <si>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</si>
  <si>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</si>
  <si>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</si>
  <si>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</si>
  <si>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</si>
  <si>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</si>
  <si>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</si>
  <si>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</si>
  <si>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</si>
  <si>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</si>
  <si>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</si>
  <si>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</si>
  <si>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</si>
  <si>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</si>
  <si>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</si>
  <si>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</si>
  <si>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</si>
  <si>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</si>
  <si>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</si>
  <si>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</si>
  <si>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</si>
  <si>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</si>
  <si>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</si>
  <si>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</si>
  <si>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</si>
  <si>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</si>
  <si>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</si>
  <si>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</si>
  <si>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</si>
  <si>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</si>
  <si>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</si>
  <si>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</si>
  <si>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</si>
  <si>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</si>
  <si>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</si>
  <si>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</si>
  <si>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</si>
  <si>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</si>
  <si>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</si>
  <si>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</si>
  <si>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</si>
  <si>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</si>
  <si>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</si>
  <si>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</si>
  <si>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</si>
  <si>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</si>
  <si>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</si>
  <si>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</si>
  <si>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</si>
  <si>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</si>
  <si>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</si>
  <si>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</si>
  <si>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</si>
  <si>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</si>
  <si>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</si>
  <si>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</si>
  <si>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</si>
  <si>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</si>
  <si>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</si>
  <si>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</si>
  <si>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</si>
  <si>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</si>
  <si>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</si>
  <si>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</si>
  <si>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</si>
  <si>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</si>
  <si>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</si>
  <si>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</si>
  <si>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</si>
  <si>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</si>
  <si>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</si>
  <si>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</si>
  <si>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</si>
  <si>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</si>
  <si>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</si>
  <si>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</si>
  <si>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</si>
  <si>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</si>
  <si>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</si>
  <si>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</si>
  <si>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</si>
  <si>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</si>
  <si>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</si>
  <si>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</si>
  <si>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</si>
  <si>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</si>
  <si>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</si>
  <si>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</si>
  <si>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</si>
  <si>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</si>
  <si>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</si>
  <si>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</si>
  <si>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</si>
  <si>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</si>
  <si>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</si>
  <si>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</si>
  <si>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</si>
  <si>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</si>
  <si>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</si>
  <si>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</si>
  <si>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</si>
  <si>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</si>
  <si>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</si>
  <si>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</si>
  <si>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</si>
  <si>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</si>
  <si>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</si>
  <si>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</si>
  <si>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</si>
  <si>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</si>
  <si>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</si>
  <si>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</si>
  <si>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</si>
  <si>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</si>
  <si>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</si>
  <si>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</si>
  <si>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</si>
  <si>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</si>
  <si>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</si>
  <si>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</si>
  <si>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</si>
  <si>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</si>
  <si>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</si>
  <si>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</si>
  <si>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</si>
  <si>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</si>
  <si>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</si>
  <si>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</si>
  <si>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</si>
  <si>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</si>
  <si>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</si>
  <si>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</si>
  <si>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</si>
  <si>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</si>
  <si>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</si>
  <si>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</si>
  <si>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</si>
  <si>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</si>
  <si>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</si>
  <si>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</si>
  <si>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</si>
  <si>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</si>
  <si>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</si>
  <si>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</si>
  <si>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</si>
  <si>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</si>
  <si>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</si>
  <si>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</si>
  <si>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500501001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</si>
  <si>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</si>
  <si>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</si>
  <si>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</si>
  <si>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</si>
  <si>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</si>
  <si>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</si>
  <si>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</si>
  <si>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</si>
  <si>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</si>
  <si>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</si>
  <si>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</si>
  <si>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</si>
  <si>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</si>
  <si>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</si>
  <si>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</si>
  <si>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</si>
  <si>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</si>
  <si>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</si>
  <si>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</si>
  <si>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</si>
  <si>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</si>
  <si>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</si>
  <si>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/Электроэнергетика/Сбыт ЭЭ/Нерегулируемый сбыт :: /Электроэнергетика/Производство ЭЭ/Некомбинированная выработка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</si>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</sst>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dd\.mm\.yyyy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sz val="8"/>
      <color rgb="FFCC0000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b/>
      <sz val="8"/>
      <color theme="4" tint="-0.249977111117893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35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6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6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2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6" fontId="20" fillId="5" borderId="7" xfId="1" applyNumberFormat="1" applyFont="1" applyFill="1" applyBorder="1" applyAlignment="1">
      <alignment horizontal="right" vertical="center" wrapText="1"/>
    </xf>
    <xf numFmtId="166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6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2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6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0" borderId="0" xfId="0" applyNumberFormat="1" applyFont="1" applyFill="1"/>
    <xf numFmtId="167" fontId="0" fillId="0" borderId="0" xfId="0" applyNumberFormat="1" applyFont="1"/>
    <xf numFmtId="0" fontId="0" fillId="16" borderId="0" xfId="0" applyNumberFormat="1" applyFont="1" applyFill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4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7.png"/><Relationship Id="rId7" Type="http://schemas.openxmlformats.org/officeDocument/2006/relationships/image" Target="../media/image18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5" customHeight="1" x14ac:dyDescent="0.25"/>
  <cols>
    <col min="1" max="1" width="2.7109375" style="186" customWidth="1"/>
    <col min="2" max="3" width="9.7109375" style="186" customWidth="1"/>
    <col min="4" max="4" width="4.28515625" style="186" customWidth="1"/>
    <col min="5" max="6" width="4.42578125" style="186" customWidth="1"/>
    <col min="7" max="7" width="4.5703125" style="186" customWidth="1"/>
    <col min="8" max="25" width="4.42578125" style="186" customWidth="1"/>
    <col min="26" max="26" width="2.7109375" style="186" customWidth="1"/>
    <col min="27" max="29" width="9.140625" style="186"/>
  </cols>
  <sheetData>
    <row r="1" spans="1:29" ht="12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.1" customHeight="1" x14ac:dyDescent="0.35">
      <c r="A2" s="4"/>
      <c r="B2" s="203" t="s">
        <v>1</v>
      </c>
      <c r="C2" s="203"/>
      <c r="D2" s="203"/>
      <c r="E2" s="203"/>
      <c r="F2" s="203"/>
      <c r="G2" s="203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.1" customHeight="1" x14ac:dyDescent="0.35">
      <c r="A3" s="4"/>
      <c r="B3" s="204" t="s">
        <v>2</v>
      </c>
      <c r="C3" s="204"/>
      <c r="D3" s="204"/>
      <c r="E3" s="204"/>
      <c r="F3" s="204"/>
      <c r="G3" s="204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 x14ac:dyDescent="0.35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 x14ac:dyDescent="0.25">
      <c r="A5" s="10"/>
      <c r="B5" s="205" t="s">
        <v>3</v>
      </c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10"/>
      <c r="AA5" s="5"/>
      <c r="AB5" s="9"/>
      <c r="AC5" s="9"/>
    </row>
    <row r="6" spans="1:29" ht="6" customHeight="1" x14ac:dyDescent="0.25">
      <c r="A6" s="12"/>
      <c r="B6" s="196" t="s">
        <v>4</v>
      </c>
      <c r="C6" s="19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.1" customHeight="1" x14ac:dyDescent="0.25">
      <c r="A7" s="12"/>
      <c r="B7" s="196"/>
      <c r="C7" s="199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.1" customHeight="1" x14ac:dyDescent="0.25">
      <c r="A8" s="12"/>
      <c r="B8" s="196"/>
      <c r="C8" s="199"/>
      <c r="D8" s="22"/>
      <c r="E8" s="23" t="s">
        <v>5</v>
      </c>
      <c r="F8" s="206" t="s">
        <v>6</v>
      </c>
      <c r="G8" s="198"/>
      <c r="H8" s="198"/>
      <c r="I8" s="198"/>
      <c r="J8" s="198"/>
      <c r="K8" s="198"/>
      <c r="L8" s="198"/>
      <c r="M8" s="198"/>
      <c r="N8" s="22"/>
      <c r="O8" s="24" t="s">
        <v>5</v>
      </c>
      <c r="P8" s="207" t="s">
        <v>7</v>
      </c>
      <c r="Q8" s="208"/>
      <c r="R8" s="208"/>
      <c r="S8" s="208"/>
      <c r="T8" s="208"/>
      <c r="U8" s="208"/>
      <c r="V8" s="208"/>
      <c r="W8" s="208"/>
      <c r="X8" s="208"/>
      <c r="Y8" s="18"/>
      <c r="Z8" s="16"/>
      <c r="AA8" s="4"/>
      <c r="AB8" s="4"/>
      <c r="AC8" s="4"/>
    </row>
    <row r="9" spans="1:29" ht="15.1" customHeight="1" x14ac:dyDescent="0.25">
      <c r="A9" s="12"/>
      <c r="B9" s="196"/>
      <c r="C9" s="199"/>
      <c r="D9" s="22"/>
      <c r="E9" s="25" t="s">
        <v>5</v>
      </c>
      <c r="F9" s="206" t="s">
        <v>8</v>
      </c>
      <c r="G9" s="198"/>
      <c r="H9" s="198"/>
      <c r="I9" s="198"/>
      <c r="J9" s="198"/>
      <c r="K9" s="198"/>
      <c r="L9" s="198"/>
      <c r="M9" s="198"/>
      <c r="N9" s="22"/>
      <c r="O9" s="26" t="s">
        <v>5</v>
      </c>
      <c r="P9" s="207" t="s">
        <v>9</v>
      </c>
      <c r="Q9" s="208"/>
      <c r="R9" s="208"/>
      <c r="S9" s="208"/>
      <c r="T9" s="208"/>
      <c r="U9" s="208"/>
      <c r="V9" s="208"/>
      <c r="W9" s="208"/>
      <c r="X9" s="208"/>
      <c r="Y9" s="18"/>
      <c r="Z9" s="16"/>
      <c r="AA9" s="4"/>
      <c r="AB9" s="4"/>
      <c r="AC9" s="4"/>
    </row>
    <row r="10" spans="1:29" ht="21.1" customHeight="1" x14ac:dyDescent="0.25">
      <c r="A10" s="12"/>
      <c r="B10" s="196"/>
      <c r="C10" s="197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 x14ac:dyDescent="0.25">
      <c r="A11" s="12"/>
      <c r="B11" s="194" t="s">
        <v>10</v>
      </c>
      <c r="C11" s="195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 x14ac:dyDescent="0.25">
      <c r="A12" s="12"/>
      <c r="B12" s="196"/>
      <c r="C12" s="197"/>
      <c r="D12" s="21"/>
      <c r="E12" s="198" t="s">
        <v>11</v>
      </c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8"/>
      <c r="Z12" s="16"/>
      <c r="AA12" s="4"/>
      <c r="AB12" s="4"/>
      <c r="AC12" s="4"/>
    </row>
    <row r="13" spans="1:29" ht="6" customHeight="1" x14ac:dyDescent="0.25">
      <c r="A13" s="12"/>
      <c r="B13" s="194" t="s">
        <v>12</v>
      </c>
      <c r="C13" s="195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 x14ac:dyDescent="0.25">
      <c r="A14" s="12"/>
      <c r="B14" s="196"/>
      <c r="C14" s="199"/>
      <c r="D14" s="22"/>
      <c r="E14" s="202" t="s">
        <v>13</v>
      </c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18"/>
      <c r="Z14" s="16"/>
      <c r="AA14" s="4"/>
      <c r="AB14" s="4"/>
      <c r="AC14" s="4"/>
    </row>
    <row r="15" spans="1:29" ht="6" customHeight="1" x14ac:dyDescent="0.25">
      <c r="A15" s="12"/>
      <c r="B15" s="200"/>
      <c r="C15" s="201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 x14ac:dyDescent="0.25"/>
  <cols>
    <col min="1" max="1" width="42.7109375" style="186" customWidth="1"/>
    <col min="2" max="2" width="6.7109375" style="186" customWidth="1"/>
    <col min="3" max="3" width="40.7109375" style="186" customWidth="1"/>
    <col min="4" max="4" width="3.7109375" style="186" customWidth="1"/>
    <col min="5" max="5" width="45.7109375" style="186" customWidth="1"/>
    <col min="6" max="6" width="3.7109375" style="186" customWidth="1"/>
    <col min="7" max="7" width="42.7109375" style="186" customWidth="1"/>
    <col min="8" max="8" width="4.7109375" style="186" customWidth="1"/>
    <col min="9" max="9" width="9.7109375" style="186" customWidth="1"/>
    <col min="10" max="10" width="23.85546875" style="186" customWidth="1"/>
    <col min="11" max="11" width="2.7109375" style="186" customWidth="1"/>
    <col min="12" max="12" width="13.7109375" style="186" customWidth="1"/>
    <col min="13" max="13" width="9.140625" style="186"/>
    <col min="14" max="14" width="2.7109375" style="186" customWidth="1"/>
    <col min="15" max="15" width="12.140625" style="186" customWidth="1"/>
  </cols>
  <sheetData>
    <row r="1" spans="1:15" ht="11.3" customHeight="1" x14ac:dyDescent="0.25">
      <c r="A1" s="160" t="s">
        <v>628</v>
      </c>
      <c r="B1" s="161" t="s">
        <v>629</v>
      </c>
      <c r="C1" s="160" t="s">
        <v>628</v>
      </c>
      <c r="D1" s="136"/>
      <c r="E1" s="137" t="s">
        <v>630</v>
      </c>
      <c r="F1" s="136"/>
      <c r="G1" s="137" t="s">
        <v>631</v>
      </c>
      <c r="H1" s="136"/>
      <c r="I1" s="138" t="s">
        <v>632</v>
      </c>
      <c r="J1" s="137" t="s">
        <v>633</v>
      </c>
      <c r="L1" s="137" t="s">
        <v>634</v>
      </c>
      <c r="O1" s="137" t="s">
        <v>635</v>
      </c>
    </row>
    <row r="2" spans="1:15" ht="11.3" customHeight="1" x14ac:dyDescent="0.25">
      <c r="A2" s="160" t="s">
        <v>636</v>
      </c>
      <c r="B2" s="161" t="s">
        <v>637</v>
      </c>
      <c r="C2" s="160" t="s">
        <v>636</v>
      </c>
      <c r="D2" s="136"/>
      <c r="E2" s="139" t="s">
        <v>65</v>
      </c>
      <c r="F2" s="136"/>
      <c r="G2" s="140" t="str">
        <f>YEAR</f>
        <v>2024</v>
      </c>
      <c r="H2" s="136"/>
      <c r="I2" s="138" t="s">
        <v>638</v>
      </c>
      <c r="J2" s="137" t="s">
        <v>639</v>
      </c>
      <c r="L2" s="139" t="s">
        <v>112</v>
      </c>
      <c r="M2" s="144">
        <v>1</v>
      </c>
      <c r="O2" s="139">
        <v>2022</v>
      </c>
    </row>
    <row r="3" spans="1:15" ht="11.3" customHeight="1" x14ac:dyDescent="0.25">
      <c r="A3" s="160" t="s">
        <v>640</v>
      </c>
      <c r="B3" s="161" t="s">
        <v>641</v>
      </c>
      <c r="C3" s="160" t="s">
        <v>640</v>
      </c>
      <c r="D3" s="136"/>
      <c r="E3" s="139" t="s">
        <v>68</v>
      </c>
      <c r="F3" s="136"/>
      <c r="H3" s="136"/>
      <c r="I3" s="138" t="s">
        <v>642</v>
      </c>
      <c r="J3" s="137" t="s">
        <v>643</v>
      </c>
      <c r="L3" s="139" t="s">
        <v>117</v>
      </c>
      <c r="M3" s="144">
        <v>2</v>
      </c>
      <c r="O3" s="139">
        <v>2023</v>
      </c>
    </row>
    <row r="4" spans="1:15" ht="11.3" customHeight="1" x14ac:dyDescent="0.25">
      <c r="A4" s="160" t="s">
        <v>644</v>
      </c>
      <c r="B4" s="161" t="s">
        <v>645</v>
      </c>
      <c r="C4" s="160" t="s">
        <v>644</v>
      </c>
      <c r="D4" s="136"/>
      <c r="F4" s="136"/>
      <c r="G4" s="137" t="s">
        <v>646</v>
      </c>
      <c r="H4" s="136"/>
      <c r="I4" s="138" t="s">
        <v>647</v>
      </c>
      <c r="J4" s="137" t="s">
        <v>648</v>
      </c>
      <c r="L4" s="139" t="s">
        <v>119</v>
      </c>
      <c r="M4" s="144">
        <v>3</v>
      </c>
      <c r="O4" s="139">
        <v>2024</v>
      </c>
    </row>
    <row r="5" spans="1:15" ht="11.3" customHeight="1" x14ac:dyDescent="0.25">
      <c r="A5" s="160" t="s">
        <v>649</v>
      </c>
      <c r="B5" s="161" t="s">
        <v>650</v>
      </c>
      <c r="C5" s="160" t="s">
        <v>649</v>
      </c>
      <c r="D5" s="136"/>
      <c r="F5" s="136"/>
      <c r="G5" s="140" t="str">
        <f>"01.01."&amp;PERIOD</f>
        <v>01.01.2024</v>
      </c>
      <c r="H5" s="136"/>
      <c r="I5" s="138" t="s">
        <v>651</v>
      </c>
      <c r="J5" s="137" t="s">
        <v>652</v>
      </c>
      <c r="L5" s="139" t="s">
        <v>121</v>
      </c>
      <c r="M5" s="144">
        <v>4</v>
      </c>
      <c r="O5" s="139">
        <v>2025</v>
      </c>
    </row>
    <row r="6" spans="1:15" ht="11.3" customHeight="1" x14ac:dyDescent="0.25">
      <c r="A6" s="160" t="s">
        <v>653</v>
      </c>
      <c r="B6" s="161" t="s">
        <v>654</v>
      </c>
      <c r="C6" s="160" t="s">
        <v>653</v>
      </c>
      <c r="D6" s="136"/>
      <c r="E6" s="137" t="s">
        <v>655</v>
      </c>
      <c r="F6" s="136"/>
      <c r="G6" s="140" t="str">
        <f>"31.12."&amp;PERIOD</f>
        <v>31.12.2024</v>
      </c>
      <c r="H6" s="136"/>
      <c r="I6" s="141"/>
      <c r="J6" s="137" t="s">
        <v>656</v>
      </c>
      <c r="L6" s="139" t="s">
        <v>123</v>
      </c>
      <c r="M6" s="144">
        <v>5</v>
      </c>
    </row>
    <row r="7" spans="1:15" ht="11.3" customHeight="1" x14ac:dyDescent="0.25">
      <c r="A7" s="160" t="s">
        <v>657</v>
      </c>
      <c r="B7" s="161" t="s">
        <v>658</v>
      </c>
      <c r="C7" s="160" t="s">
        <v>657</v>
      </c>
      <c r="D7" s="136"/>
      <c r="E7" s="142" t="s">
        <v>52</v>
      </c>
      <c r="F7" s="136"/>
      <c r="G7" s="136"/>
      <c r="H7" s="136"/>
      <c r="I7" s="136"/>
      <c r="J7" s="136"/>
      <c r="L7" s="139" t="s">
        <v>125</v>
      </c>
      <c r="M7" s="144">
        <v>6</v>
      </c>
    </row>
    <row r="8" spans="1:15" ht="11.3" customHeight="1" x14ac:dyDescent="0.25">
      <c r="A8" s="160" t="s">
        <v>659</v>
      </c>
      <c r="B8" s="161" t="s">
        <v>660</v>
      </c>
      <c r="C8" s="160" t="s">
        <v>659</v>
      </c>
      <c r="D8" s="136"/>
      <c r="E8" s="142" t="s">
        <v>661</v>
      </c>
      <c r="F8" s="136"/>
      <c r="G8" s="137" t="s">
        <v>662</v>
      </c>
      <c r="H8" s="136"/>
      <c r="I8" s="136"/>
      <c r="J8" s="136"/>
      <c r="L8" s="146" t="s">
        <v>127</v>
      </c>
      <c r="M8" s="144">
        <v>7</v>
      </c>
    </row>
    <row r="9" spans="1:15" ht="11.3" customHeight="1" x14ac:dyDescent="0.25">
      <c r="A9" s="160" t="s">
        <v>663</v>
      </c>
      <c r="B9" s="161" t="s">
        <v>664</v>
      </c>
      <c r="C9" s="160" t="s">
        <v>663</v>
      </c>
      <c r="D9" s="136"/>
      <c r="F9" s="136"/>
      <c r="G9" s="140" t="str">
        <f>"01.01."&amp;PERIOD</f>
        <v>01.01.2024</v>
      </c>
      <c r="H9" s="136"/>
      <c r="I9" s="136"/>
      <c r="J9" s="136"/>
      <c r="L9" s="146" t="s">
        <v>129</v>
      </c>
      <c r="M9" s="144">
        <v>8</v>
      </c>
    </row>
    <row r="10" spans="1:15" ht="11.3" customHeight="1" x14ac:dyDescent="0.25">
      <c r="A10" s="160" t="s">
        <v>665</v>
      </c>
      <c r="B10" s="161" t="s">
        <v>666</v>
      </c>
      <c r="C10" s="160" t="s">
        <v>665</v>
      </c>
      <c r="D10" s="136"/>
      <c r="F10" s="136"/>
      <c r="G10" s="140" t="str">
        <f>"31.12."&amp;PERIOD</f>
        <v>31.12.2024</v>
      </c>
      <c r="H10" s="136"/>
      <c r="I10" s="136"/>
      <c r="J10" s="136"/>
      <c r="L10" s="146" t="s">
        <v>29</v>
      </c>
      <c r="M10" s="144">
        <v>9</v>
      </c>
    </row>
    <row r="11" spans="1:15" ht="11.3" customHeight="1" x14ac:dyDescent="0.25">
      <c r="A11" s="162" t="s">
        <v>667</v>
      </c>
      <c r="B11" s="161" t="s">
        <v>668</v>
      </c>
      <c r="C11" s="160" t="s">
        <v>669</v>
      </c>
      <c r="D11" s="136"/>
      <c r="E11" s="137" t="s">
        <v>670</v>
      </c>
      <c r="F11" s="136"/>
      <c r="H11" s="136"/>
      <c r="I11" s="136"/>
      <c r="J11" s="136"/>
      <c r="L11" s="146" t="s">
        <v>131</v>
      </c>
      <c r="M11" s="144">
        <v>10</v>
      </c>
    </row>
    <row r="12" spans="1:15" ht="11.3" customHeight="1" x14ac:dyDescent="0.25">
      <c r="A12" s="162" t="s">
        <v>671</v>
      </c>
      <c r="B12" s="161" t="s">
        <v>672</v>
      </c>
      <c r="C12" s="160"/>
      <c r="D12" s="136"/>
      <c r="E12" s="142" t="s">
        <v>673</v>
      </c>
      <c r="F12" s="136"/>
      <c r="G12" s="137" t="s">
        <v>674</v>
      </c>
      <c r="H12" s="136"/>
      <c r="I12" s="136"/>
      <c r="J12" s="136"/>
      <c r="L12" s="146" t="s">
        <v>132</v>
      </c>
      <c r="M12" s="144">
        <v>11</v>
      </c>
    </row>
    <row r="13" spans="1:15" ht="11.3" customHeight="1" x14ac:dyDescent="0.25">
      <c r="A13" s="162" t="s">
        <v>675</v>
      </c>
      <c r="B13" s="161" t="s">
        <v>676</v>
      </c>
      <c r="C13" s="160" t="s">
        <v>677</v>
      </c>
      <c r="D13" s="136"/>
      <c r="E13" s="142" t="s">
        <v>73</v>
      </c>
      <c r="F13" s="136"/>
      <c r="G13" s="140" t="str">
        <f>"01.01."&amp;PERIOD</f>
        <v>01.01.2024</v>
      </c>
      <c r="H13" s="136"/>
      <c r="I13" s="136"/>
      <c r="J13" s="136"/>
      <c r="L13" s="146" t="s">
        <v>133</v>
      </c>
      <c r="M13" s="144">
        <v>12</v>
      </c>
    </row>
    <row r="14" spans="1:15" ht="11.3" customHeight="1" x14ac:dyDescent="0.25">
      <c r="A14" s="162" t="s">
        <v>678</v>
      </c>
      <c r="B14" s="161" t="s">
        <v>679</v>
      </c>
      <c r="C14" s="160" t="s">
        <v>680</v>
      </c>
      <c r="D14" s="136"/>
      <c r="E14" s="142" t="s">
        <v>681</v>
      </c>
      <c r="F14" s="136"/>
      <c r="G14" s="140" t="str">
        <f>"31.12."&amp;PERIOD</f>
        <v>31.12.2024</v>
      </c>
      <c r="H14" s="136"/>
      <c r="I14" s="136"/>
      <c r="J14" s="136"/>
      <c r="L14" s="146" t="s">
        <v>25</v>
      </c>
      <c r="M14" s="144">
        <v>13</v>
      </c>
    </row>
    <row r="15" spans="1:15" ht="11.3" customHeight="1" x14ac:dyDescent="0.25">
      <c r="A15" s="163" t="s">
        <v>682</v>
      </c>
      <c r="B15" s="164"/>
      <c r="C15" s="163"/>
      <c r="D15" s="136"/>
      <c r="F15" s="136"/>
      <c r="H15" s="136"/>
      <c r="I15" s="136"/>
      <c r="J15" s="136"/>
    </row>
    <row r="16" spans="1:15" ht="11.3" customHeight="1" x14ac:dyDescent="0.25">
      <c r="A16" s="160" t="s">
        <v>683</v>
      </c>
      <c r="B16" s="161" t="s">
        <v>684</v>
      </c>
      <c r="C16" s="160" t="s">
        <v>683</v>
      </c>
      <c r="D16" s="136"/>
      <c r="F16" s="136"/>
      <c r="G16" s="137" t="s">
        <v>685</v>
      </c>
      <c r="H16" s="136"/>
      <c r="I16" s="136"/>
      <c r="J16" s="136"/>
    </row>
    <row r="17" spans="1:10" ht="11.3" customHeight="1" x14ac:dyDescent="0.25">
      <c r="A17" s="160" t="s">
        <v>686</v>
      </c>
      <c r="B17" s="161" t="s">
        <v>687</v>
      </c>
      <c r="C17" s="160" t="s">
        <v>686</v>
      </c>
      <c r="D17" s="136"/>
      <c r="E17" s="137" t="s">
        <v>688</v>
      </c>
      <c r="F17" s="136"/>
      <c r="G17" s="142" t="s">
        <v>689</v>
      </c>
      <c r="H17" s="136"/>
      <c r="I17" s="136"/>
      <c r="J17" s="136"/>
    </row>
    <row r="18" spans="1:10" ht="11.3" customHeight="1" x14ac:dyDescent="0.25">
      <c r="A18" s="163" t="s">
        <v>690</v>
      </c>
      <c r="B18" s="164"/>
      <c r="C18" s="163"/>
      <c r="D18" s="136"/>
      <c r="E18" s="142" t="s">
        <v>76</v>
      </c>
      <c r="F18" s="136"/>
      <c r="H18" s="136"/>
      <c r="I18" s="136"/>
      <c r="J18" s="136"/>
    </row>
    <row r="19" spans="1:10" ht="11.3" customHeight="1" x14ac:dyDescent="0.25">
      <c r="A19" s="160" t="s">
        <v>691</v>
      </c>
      <c r="B19" s="161" t="s">
        <v>692</v>
      </c>
      <c r="C19" s="160" t="s">
        <v>691</v>
      </c>
      <c r="D19" s="136"/>
      <c r="E19" s="142" t="s">
        <v>693</v>
      </c>
      <c r="F19" s="136"/>
      <c r="G19" s="137" t="s">
        <v>694</v>
      </c>
      <c r="H19" s="136"/>
      <c r="I19" s="136"/>
      <c r="J19" s="136"/>
    </row>
    <row r="20" spans="1:10" ht="11.3" customHeight="1" x14ac:dyDescent="0.25">
      <c r="A20" s="160" t="s">
        <v>695</v>
      </c>
      <c r="B20" s="161" t="s">
        <v>696</v>
      </c>
      <c r="C20" s="160" t="s">
        <v>695</v>
      </c>
      <c r="D20" s="136"/>
      <c r="E20" s="142" t="s">
        <v>697</v>
      </c>
      <c r="F20" s="136"/>
      <c r="G20" s="142" t="s">
        <v>698</v>
      </c>
      <c r="H20" s="136"/>
      <c r="I20" s="136"/>
      <c r="J20" s="136"/>
    </row>
    <row r="21" spans="1:10" ht="11.3" customHeight="1" x14ac:dyDescent="0.25">
      <c r="A21" s="160" t="s">
        <v>699</v>
      </c>
      <c r="B21" s="161" t="s">
        <v>700</v>
      </c>
      <c r="C21" s="160" t="s">
        <v>701</v>
      </c>
      <c r="D21" s="136"/>
      <c r="E21" s="142" t="s">
        <v>702</v>
      </c>
      <c r="F21" s="136"/>
      <c r="G21" s="136"/>
      <c r="H21" s="136"/>
      <c r="I21" s="136"/>
      <c r="J21" s="136"/>
    </row>
    <row r="22" spans="1:10" ht="11.3" customHeight="1" x14ac:dyDescent="0.25">
      <c r="A22" s="160" t="s">
        <v>703</v>
      </c>
      <c r="B22" s="161" t="s">
        <v>704</v>
      </c>
      <c r="C22" s="160" t="s">
        <v>703</v>
      </c>
      <c r="D22" s="136"/>
      <c r="E22" s="142" t="s">
        <v>705</v>
      </c>
      <c r="F22" s="136"/>
      <c r="G22" s="136"/>
      <c r="H22" s="136"/>
      <c r="I22" s="136"/>
      <c r="J22" s="136"/>
    </row>
    <row r="23" spans="1:10" ht="11.3" customHeight="1" x14ac:dyDescent="0.25">
      <c r="A23" s="160" t="s">
        <v>706</v>
      </c>
      <c r="B23" s="161" t="s">
        <v>707</v>
      </c>
      <c r="C23" s="160" t="s">
        <v>706</v>
      </c>
      <c r="D23" s="136"/>
      <c r="E23" s="142" t="s">
        <v>708</v>
      </c>
      <c r="F23" s="136"/>
      <c r="G23" s="136"/>
      <c r="H23" s="136"/>
      <c r="I23" s="136"/>
      <c r="J23" s="136"/>
    </row>
    <row r="24" spans="1:10" ht="11.3" customHeight="1" x14ac:dyDescent="0.25">
      <c r="A24" s="160" t="s">
        <v>709</v>
      </c>
      <c r="B24" s="161" t="s">
        <v>710</v>
      </c>
      <c r="C24" s="160" t="s">
        <v>709</v>
      </c>
      <c r="D24" s="136"/>
      <c r="F24" s="136"/>
      <c r="G24" s="136"/>
      <c r="H24" s="136"/>
      <c r="I24" s="136"/>
      <c r="J24" s="136"/>
    </row>
    <row r="25" spans="1:10" ht="11.3" customHeight="1" x14ac:dyDescent="0.25">
      <c r="A25" s="160" t="s">
        <v>711</v>
      </c>
      <c r="B25" s="161" t="s">
        <v>712</v>
      </c>
      <c r="C25" s="160" t="s">
        <v>713</v>
      </c>
      <c r="D25" s="136"/>
      <c r="F25" s="136"/>
      <c r="G25" s="136"/>
      <c r="H25" s="136"/>
      <c r="I25" s="136"/>
      <c r="J25" s="136"/>
    </row>
    <row r="26" spans="1:10" ht="11.3" customHeight="1" x14ac:dyDescent="0.25">
      <c r="A26" s="160" t="s">
        <v>714</v>
      </c>
      <c r="B26" s="161" t="s">
        <v>715</v>
      </c>
      <c r="C26" s="160" t="s">
        <v>714</v>
      </c>
      <c r="D26" s="136"/>
      <c r="F26" s="136"/>
      <c r="G26" s="136"/>
      <c r="H26" s="136"/>
      <c r="I26" s="136"/>
      <c r="J26" s="136"/>
    </row>
    <row r="27" spans="1:10" ht="11.3" customHeight="1" x14ac:dyDescent="0.25">
      <c r="A27" s="160" t="s">
        <v>716</v>
      </c>
      <c r="B27" s="161" t="s">
        <v>717</v>
      </c>
      <c r="C27" s="160" t="s">
        <v>716</v>
      </c>
      <c r="D27" s="136"/>
      <c r="F27" s="136"/>
      <c r="G27" s="136"/>
      <c r="H27" s="136"/>
      <c r="I27" s="136"/>
      <c r="J27" s="136"/>
    </row>
    <row r="28" spans="1:10" ht="11.3" customHeight="1" x14ac:dyDescent="0.25">
      <c r="A28" s="160" t="s">
        <v>718</v>
      </c>
      <c r="B28" s="161" t="s">
        <v>719</v>
      </c>
      <c r="C28" s="160" t="s">
        <v>718</v>
      </c>
      <c r="D28" s="136"/>
      <c r="F28" s="136"/>
      <c r="G28" s="136"/>
      <c r="H28" s="136"/>
      <c r="I28" s="136"/>
      <c r="J28" s="136"/>
    </row>
    <row r="29" spans="1:10" ht="11.3" customHeight="1" x14ac:dyDescent="0.25">
      <c r="A29" s="160" t="s">
        <v>720</v>
      </c>
      <c r="B29" s="161" t="s">
        <v>721</v>
      </c>
      <c r="C29" s="160" t="s">
        <v>720</v>
      </c>
      <c r="D29" s="136"/>
      <c r="F29" s="136"/>
      <c r="G29" s="136"/>
      <c r="H29" s="136"/>
      <c r="I29" s="136"/>
      <c r="J29" s="136"/>
    </row>
    <row r="30" spans="1:10" ht="11.3" customHeight="1" x14ac:dyDescent="0.25">
      <c r="A30" s="160" t="s">
        <v>722</v>
      </c>
      <c r="B30" s="161" t="s">
        <v>723</v>
      </c>
      <c r="C30" s="160" t="s">
        <v>722</v>
      </c>
      <c r="D30" s="136"/>
      <c r="F30" s="136"/>
      <c r="G30" s="136"/>
      <c r="H30" s="136"/>
      <c r="I30" s="136"/>
      <c r="J30" s="136"/>
    </row>
    <row r="31" spans="1:10" ht="11.3" customHeight="1" x14ac:dyDescent="0.25">
      <c r="A31" s="160" t="s">
        <v>724</v>
      </c>
      <c r="B31" s="161" t="s">
        <v>725</v>
      </c>
      <c r="C31" s="160" t="s">
        <v>724</v>
      </c>
      <c r="D31" s="136"/>
      <c r="F31" s="136"/>
      <c r="G31" s="136"/>
      <c r="H31" s="136"/>
      <c r="I31" s="136"/>
      <c r="J31" s="136"/>
    </row>
    <row r="32" spans="1:10" ht="11.3" customHeight="1" x14ac:dyDescent="0.25">
      <c r="A32" s="160" t="s">
        <v>726</v>
      </c>
      <c r="B32" s="161" t="s">
        <v>727</v>
      </c>
      <c r="C32" s="160" t="s">
        <v>726</v>
      </c>
      <c r="D32" s="136"/>
      <c r="F32" s="136"/>
      <c r="G32" s="136"/>
      <c r="H32" s="136"/>
      <c r="I32" s="136"/>
      <c r="J32" s="136"/>
    </row>
    <row r="33" spans="1:10" ht="11.3" customHeight="1" x14ac:dyDescent="0.25">
      <c r="A33" s="160" t="s">
        <v>728</v>
      </c>
      <c r="B33" s="161" t="s">
        <v>729</v>
      </c>
      <c r="C33" s="160" t="s">
        <v>728</v>
      </c>
      <c r="D33" s="136"/>
      <c r="F33" s="136"/>
      <c r="G33" s="136"/>
      <c r="H33" s="136"/>
      <c r="I33" s="136"/>
      <c r="J33" s="136"/>
    </row>
    <row r="34" spans="1:10" ht="11.3" customHeight="1" x14ac:dyDescent="0.25">
      <c r="A34" s="160" t="s">
        <v>730</v>
      </c>
      <c r="B34" s="161" t="s">
        <v>731</v>
      </c>
      <c r="C34" s="160" t="s">
        <v>730</v>
      </c>
      <c r="D34" s="136"/>
      <c r="F34" s="136"/>
      <c r="G34" s="136"/>
      <c r="H34" s="136"/>
      <c r="I34" s="136"/>
      <c r="J34" s="136"/>
    </row>
    <row r="35" spans="1:10" ht="11.3" customHeight="1" x14ac:dyDescent="0.25">
      <c r="A35" s="163" t="s">
        <v>732</v>
      </c>
      <c r="B35" s="164"/>
      <c r="C35" s="163"/>
      <c r="D35" s="136"/>
      <c r="F35" s="136"/>
      <c r="G35" s="136"/>
      <c r="H35" s="136"/>
      <c r="I35" s="136"/>
      <c r="J35" s="136"/>
    </row>
    <row r="36" spans="1:10" ht="11.3" customHeight="1" x14ac:dyDescent="0.25">
      <c r="A36" s="160" t="s">
        <v>733</v>
      </c>
      <c r="B36" s="161" t="s">
        <v>734</v>
      </c>
      <c r="C36" s="160" t="s">
        <v>733</v>
      </c>
      <c r="D36" s="136"/>
      <c r="F36" s="136"/>
      <c r="G36" s="136"/>
      <c r="H36" s="136"/>
      <c r="I36" s="136"/>
      <c r="J36" s="136"/>
    </row>
    <row r="37" spans="1:10" ht="11.3" customHeight="1" x14ac:dyDescent="0.25">
      <c r="A37" s="160" t="s">
        <v>18</v>
      </c>
      <c r="B37" s="161" t="s">
        <v>735</v>
      </c>
      <c r="C37" s="160" t="s">
        <v>18</v>
      </c>
      <c r="D37" s="136"/>
      <c r="F37" s="136"/>
      <c r="G37" s="136"/>
      <c r="H37" s="136"/>
      <c r="I37" s="136"/>
      <c r="J37" s="136"/>
    </row>
    <row r="38" spans="1:10" ht="11.3" customHeight="1" x14ac:dyDescent="0.25">
      <c r="A38" s="160" t="s">
        <v>736</v>
      </c>
      <c r="B38" s="161" t="s">
        <v>737</v>
      </c>
      <c r="C38" s="160" t="s">
        <v>736</v>
      </c>
      <c r="D38" s="136"/>
      <c r="F38" s="136"/>
      <c r="G38" s="136"/>
      <c r="H38" s="136"/>
      <c r="I38" s="136"/>
      <c r="J38" s="136"/>
    </row>
    <row r="39" spans="1:10" ht="11.3" customHeight="1" x14ac:dyDescent="0.25">
      <c r="A39" s="160" t="s">
        <v>738</v>
      </c>
      <c r="B39" s="161" t="s">
        <v>739</v>
      </c>
      <c r="C39" s="160" t="s">
        <v>738</v>
      </c>
      <c r="D39" s="136"/>
      <c r="F39" s="136"/>
      <c r="G39" s="136"/>
      <c r="H39" s="136"/>
      <c r="I39" s="136"/>
      <c r="J39" s="136"/>
    </row>
    <row r="40" spans="1:10" ht="11.3" customHeight="1" x14ac:dyDescent="0.25">
      <c r="A40" s="160" t="s">
        <v>740</v>
      </c>
      <c r="B40" s="161" t="s">
        <v>741</v>
      </c>
      <c r="C40" s="160" t="s">
        <v>740</v>
      </c>
      <c r="D40" s="136"/>
      <c r="F40" s="136"/>
      <c r="G40" s="136"/>
      <c r="H40" s="136"/>
      <c r="I40" s="136"/>
      <c r="J40" s="136"/>
    </row>
    <row r="41" spans="1:10" ht="11.3" customHeight="1" x14ac:dyDescent="0.25">
      <c r="A41" s="160" t="s">
        <v>742</v>
      </c>
      <c r="B41" s="161" t="s">
        <v>743</v>
      </c>
      <c r="C41" s="160" t="s">
        <v>742</v>
      </c>
      <c r="D41" s="136"/>
      <c r="F41" s="136"/>
      <c r="G41" s="136"/>
      <c r="H41" s="136"/>
      <c r="I41" s="136"/>
      <c r="J41" s="136"/>
    </row>
    <row r="42" spans="1:10" ht="11.3" customHeight="1" x14ac:dyDescent="0.25">
      <c r="A42" s="160" t="s">
        <v>744</v>
      </c>
      <c r="B42" s="161" t="s">
        <v>745</v>
      </c>
      <c r="C42" s="160" t="s">
        <v>744</v>
      </c>
      <c r="D42" s="136"/>
      <c r="F42" s="136"/>
      <c r="G42" s="136"/>
      <c r="H42" s="136"/>
      <c r="I42" s="136"/>
      <c r="J42" s="136"/>
    </row>
    <row r="43" spans="1:10" ht="11.3" customHeight="1" x14ac:dyDescent="0.25">
      <c r="A43" s="160" t="s">
        <v>746</v>
      </c>
      <c r="B43" s="161" t="s">
        <v>747</v>
      </c>
      <c r="C43" s="160" t="s">
        <v>746</v>
      </c>
      <c r="D43" s="136"/>
      <c r="F43" s="136"/>
      <c r="G43" s="136"/>
      <c r="H43" s="136"/>
      <c r="I43" s="136"/>
      <c r="J43" s="136"/>
    </row>
    <row r="44" spans="1:10" ht="11.3" customHeight="1" x14ac:dyDescent="0.25">
      <c r="A44" s="160" t="s">
        <v>748</v>
      </c>
      <c r="B44" s="161" t="s">
        <v>749</v>
      </c>
      <c r="C44" s="160" t="s">
        <v>748</v>
      </c>
      <c r="D44" s="136"/>
      <c r="F44" s="136"/>
      <c r="G44" s="136"/>
      <c r="H44" s="136"/>
      <c r="I44" s="136"/>
      <c r="J44" s="136"/>
    </row>
    <row r="45" spans="1:10" ht="11.3" customHeight="1" x14ac:dyDescent="0.25">
      <c r="A45" s="160" t="s">
        <v>750</v>
      </c>
      <c r="B45" s="161" t="s">
        <v>751</v>
      </c>
      <c r="C45" s="160" t="s">
        <v>750</v>
      </c>
      <c r="D45" s="136"/>
      <c r="F45" s="136"/>
      <c r="G45" s="136"/>
      <c r="H45" s="136"/>
      <c r="I45" s="136"/>
      <c r="J45" s="136"/>
    </row>
    <row r="46" spans="1:10" ht="11.3" customHeight="1" x14ac:dyDescent="0.25">
      <c r="A46" s="160" t="s">
        <v>752</v>
      </c>
      <c r="B46" s="161" t="s">
        <v>753</v>
      </c>
      <c r="C46" s="160" t="s">
        <v>752</v>
      </c>
      <c r="D46" s="136"/>
      <c r="F46" s="136"/>
      <c r="G46" s="136"/>
      <c r="H46" s="136"/>
      <c r="I46" s="136"/>
      <c r="J46" s="136"/>
    </row>
    <row r="47" spans="1:10" ht="11.3" customHeight="1" x14ac:dyDescent="0.25">
      <c r="A47" s="160" t="s">
        <v>754</v>
      </c>
      <c r="B47" s="161" t="s">
        <v>755</v>
      </c>
      <c r="C47" s="160" t="s">
        <v>754</v>
      </c>
      <c r="D47" s="136"/>
      <c r="F47" s="136"/>
      <c r="G47" s="136"/>
      <c r="H47" s="136"/>
      <c r="I47" s="136"/>
      <c r="J47" s="136"/>
    </row>
    <row r="48" spans="1:10" ht="11.3" customHeight="1" x14ac:dyDescent="0.25">
      <c r="A48" s="160" t="s">
        <v>756</v>
      </c>
      <c r="B48" s="161" t="s">
        <v>757</v>
      </c>
      <c r="C48" s="160" t="s">
        <v>756</v>
      </c>
      <c r="D48" s="136"/>
      <c r="F48" s="136"/>
      <c r="G48" s="136"/>
      <c r="H48" s="136"/>
      <c r="I48" s="136"/>
      <c r="J48" s="136"/>
    </row>
    <row r="49" spans="1:10" ht="11.3" customHeight="1" x14ac:dyDescent="0.25">
      <c r="A49" s="160" t="s">
        <v>758</v>
      </c>
      <c r="B49" s="161" t="s">
        <v>759</v>
      </c>
      <c r="C49" s="160" t="s">
        <v>758</v>
      </c>
      <c r="D49" s="136"/>
      <c r="F49" s="136"/>
      <c r="G49" s="136"/>
      <c r="H49" s="136"/>
      <c r="I49" s="136"/>
      <c r="J49" s="136"/>
    </row>
    <row r="50" spans="1:10" ht="11.3" customHeight="1" x14ac:dyDescent="0.25">
      <c r="A50" s="160" t="s">
        <v>760</v>
      </c>
      <c r="B50" s="161" t="s">
        <v>761</v>
      </c>
      <c r="C50" s="160" t="s">
        <v>760</v>
      </c>
      <c r="D50" s="136"/>
      <c r="F50" s="136"/>
      <c r="G50" s="136"/>
      <c r="H50" s="136"/>
      <c r="I50" s="136"/>
      <c r="J50" s="136"/>
    </row>
    <row r="51" spans="1:10" ht="11.3" customHeight="1" x14ac:dyDescent="0.25">
      <c r="A51" s="160" t="s">
        <v>762</v>
      </c>
      <c r="B51" s="161" t="s">
        <v>763</v>
      </c>
      <c r="C51" s="160" t="s">
        <v>762</v>
      </c>
      <c r="D51" s="136"/>
      <c r="F51" s="136"/>
      <c r="G51" s="136"/>
      <c r="H51" s="136"/>
      <c r="I51" s="136"/>
      <c r="J51" s="136"/>
    </row>
    <row r="52" spans="1:10" ht="11.3" customHeight="1" x14ac:dyDescent="0.25">
      <c r="A52" s="160" t="s">
        <v>764</v>
      </c>
      <c r="B52" s="161" t="s">
        <v>765</v>
      </c>
      <c r="C52" s="160" t="s">
        <v>764</v>
      </c>
      <c r="D52" s="136"/>
      <c r="F52" s="136"/>
      <c r="G52" s="136"/>
      <c r="H52" s="136"/>
      <c r="I52" s="136"/>
      <c r="J52" s="136"/>
    </row>
    <row r="53" spans="1:10" ht="11.3" customHeight="1" x14ac:dyDescent="0.25">
      <c r="A53" s="160" t="s">
        <v>766</v>
      </c>
      <c r="B53" s="161" t="s">
        <v>767</v>
      </c>
      <c r="C53" s="160" t="s">
        <v>766</v>
      </c>
      <c r="D53" s="136"/>
      <c r="F53" s="136"/>
      <c r="G53" s="136"/>
      <c r="H53" s="136"/>
      <c r="I53" s="136"/>
      <c r="J53" s="136"/>
    </row>
    <row r="54" spans="1:10" ht="11.3" customHeight="1" x14ac:dyDescent="0.25">
      <c r="A54" s="160" t="s">
        <v>768</v>
      </c>
      <c r="B54" s="161" t="s">
        <v>769</v>
      </c>
      <c r="C54" s="160" t="s">
        <v>768</v>
      </c>
      <c r="D54" s="136"/>
      <c r="F54" s="136"/>
      <c r="G54" s="136"/>
      <c r="H54" s="136"/>
      <c r="I54" s="136"/>
      <c r="J54" s="136"/>
    </row>
    <row r="55" spans="1:10" ht="11.3" customHeight="1" x14ac:dyDescent="0.25">
      <c r="A55" s="160" t="s">
        <v>770</v>
      </c>
      <c r="B55" s="161" t="s">
        <v>771</v>
      </c>
      <c r="C55" s="160" t="s">
        <v>770</v>
      </c>
      <c r="D55" s="136"/>
      <c r="F55" s="136"/>
      <c r="G55" s="136"/>
      <c r="H55" s="136"/>
      <c r="I55" s="136"/>
      <c r="J55" s="136"/>
    </row>
    <row r="56" spans="1:10" ht="11.3" customHeight="1" x14ac:dyDescent="0.25">
      <c r="A56" s="160" t="s">
        <v>772</v>
      </c>
      <c r="B56" s="161" t="s">
        <v>773</v>
      </c>
      <c r="C56" s="160" t="s">
        <v>772</v>
      </c>
      <c r="D56" s="136"/>
      <c r="F56" s="136"/>
      <c r="G56" s="136"/>
      <c r="H56" s="136"/>
      <c r="I56" s="136"/>
      <c r="J56" s="136"/>
    </row>
    <row r="57" spans="1:10" ht="11.3" customHeight="1" x14ac:dyDescent="0.25">
      <c r="A57" s="160" t="s">
        <v>774</v>
      </c>
      <c r="B57" s="161" t="s">
        <v>775</v>
      </c>
      <c r="C57" s="160" t="s">
        <v>774</v>
      </c>
      <c r="D57" s="136"/>
      <c r="F57" s="136"/>
      <c r="G57" s="136"/>
      <c r="H57" s="136"/>
      <c r="I57" s="136"/>
      <c r="J57" s="136"/>
    </row>
    <row r="58" spans="1:10" ht="11.3" customHeight="1" x14ac:dyDescent="0.25">
      <c r="A58" s="160" t="s">
        <v>776</v>
      </c>
      <c r="B58" s="161" t="s">
        <v>777</v>
      </c>
      <c r="C58" s="160" t="s">
        <v>776</v>
      </c>
      <c r="D58" s="136"/>
      <c r="F58" s="136"/>
      <c r="G58" s="136"/>
      <c r="H58" s="136"/>
      <c r="I58" s="136"/>
      <c r="J58" s="136"/>
    </row>
    <row r="59" spans="1:10" ht="11.3" customHeight="1" x14ac:dyDescent="0.25">
      <c r="A59" s="160" t="s">
        <v>778</v>
      </c>
      <c r="B59" s="161" t="s">
        <v>779</v>
      </c>
      <c r="C59" s="160" t="s">
        <v>780</v>
      </c>
      <c r="D59" s="136"/>
      <c r="F59" s="136"/>
      <c r="G59" s="136"/>
      <c r="H59" s="136"/>
      <c r="I59" s="136"/>
      <c r="J59" s="136"/>
    </row>
    <row r="60" spans="1:10" ht="11.3" customHeight="1" x14ac:dyDescent="0.25">
      <c r="A60" s="160" t="s">
        <v>781</v>
      </c>
      <c r="B60" s="161" t="s">
        <v>782</v>
      </c>
      <c r="C60" s="160" t="s">
        <v>781</v>
      </c>
      <c r="D60" s="136"/>
      <c r="F60" s="136"/>
      <c r="G60" s="136"/>
      <c r="H60" s="136"/>
      <c r="I60" s="136"/>
      <c r="J60" s="136"/>
    </row>
    <row r="61" spans="1:10" ht="11.3" customHeight="1" x14ac:dyDescent="0.25">
      <c r="A61" s="160" t="s">
        <v>783</v>
      </c>
      <c r="B61" s="161" t="s">
        <v>784</v>
      </c>
      <c r="C61" s="160" t="s">
        <v>783</v>
      </c>
      <c r="D61" s="136"/>
      <c r="F61" s="136"/>
      <c r="G61" s="136"/>
      <c r="H61" s="136"/>
      <c r="I61" s="136"/>
      <c r="J61" s="136"/>
    </row>
    <row r="62" spans="1:10" ht="11.3" customHeight="1" x14ac:dyDescent="0.25">
      <c r="A62" s="160" t="s">
        <v>785</v>
      </c>
      <c r="B62" s="161" t="s">
        <v>786</v>
      </c>
      <c r="C62" s="160" t="s">
        <v>785</v>
      </c>
      <c r="D62" s="136"/>
      <c r="F62" s="136"/>
      <c r="G62" s="136"/>
      <c r="H62" s="136"/>
      <c r="I62" s="136"/>
      <c r="J62" s="136"/>
    </row>
    <row r="63" spans="1:10" ht="11.3" customHeight="1" x14ac:dyDescent="0.25">
      <c r="A63" s="160" t="s">
        <v>787</v>
      </c>
      <c r="B63" s="161" t="s">
        <v>788</v>
      </c>
      <c r="C63" s="160" t="s">
        <v>789</v>
      </c>
      <c r="D63" s="136"/>
      <c r="F63" s="136"/>
      <c r="G63" s="136"/>
      <c r="H63" s="136"/>
      <c r="I63" s="136"/>
      <c r="J63" s="136"/>
    </row>
    <row r="64" spans="1:10" ht="11.3" customHeight="1" x14ac:dyDescent="0.25">
      <c r="A64" s="160" t="s">
        <v>790</v>
      </c>
      <c r="B64" s="161" t="s">
        <v>791</v>
      </c>
      <c r="C64" s="160" t="s">
        <v>790</v>
      </c>
      <c r="D64" s="136"/>
      <c r="F64" s="136"/>
      <c r="G64" s="136"/>
      <c r="H64" s="136"/>
      <c r="I64" s="136"/>
      <c r="J64" s="136"/>
    </row>
    <row r="65" spans="1:10" ht="11.3" customHeight="1" x14ac:dyDescent="0.25">
      <c r="A65" s="160" t="s">
        <v>792</v>
      </c>
      <c r="B65" s="161" t="s">
        <v>793</v>
      </c>
      <c r="C65" s="160" t="s">
        <v>794</v>
      </c>
      <c r="D65" s="136"/>
      <c r="F65" s="136"/>
      <c r="G65" s="136"/>
      <c r="H65" s="136"/>
      <c r="I65" s="136"/>
      <c r="J65" s="136"/>
    </row>
    <row r="66" spans="1:10" ht="11.3" customHeight="1" x14ac:dyDescent="0.25">
      <c r="A66" s="160" t="s">
        <v>795</v>
      </c>
      <c r="B66" s="161" t="s">
        <v>796</v>
      </c>
      <c r="C66" s="160" t="s">
        <v>795</v>
      </c>
      <c r="D66" s="136"/>
      <c r="F66" s="136"/>
      <c r="G66" s="136"/>
      <c r="H66" s="136"/>
      <c r="I66" s="136"/>
      <c r="J66" s="136"/>
    </row>
    <row r="67" spans="1:10" ht="11.3" customHeight="1" x14ac:dyDescent="0.25">
      <c r="A67" s="160" t="s">
        <v>797</v>
      </c>
      <c r="B67" s="161" t="s">
        <v>798</v>
      </c>
      <c r="C67" s="160" t="s">
        <v>797</v>
      </c>
      <c r="D67" s="136"/>
      <c r="F67" s="136"/>
      <c r="G67" s="136"/>
      <c r="H67" s="136"/>
      <c r="I67" s="136"/>
      <c r="J67" s="136"/>
    </row>
    <row r="68" spans="1:10" ht="11.3" customHeight="1" x14ac:dyDescent="0.25">
      <c r="A68" s="160" t="s">
        <v>799</v>
      </c>
      <c r="B68" s="161" t="s">
        <v>800</v>
      </c>
      <c r="C68" s="160" t="s">
        <v>799</v>
      </c>
      <c r="D68" s="136"/>
      <c r="F68" s="136"/>
      <c r="G68" s="136"/>
      <c r="H68" s="136"/>
      <c r="I68" s="136"/>
      <c r="J68" s="136"/>
    </row>
    <row r="69" spans="1:10" ht="11.3" customHeight="1" x14ac:dyDescent="0.25">
      <c r="A69" s="160" t="s">
        <v>801</v>
      </c>
      <c r="B69" s="161" t="s">
        <v>802</v>
      </c>
      <c r="C69" s="160" t="s">
        <v>801</v>
      </c>
      <c r="D69" s="136"/>
      <c r="F69" s="136"/>
      <c r="G69" s="136"/>
      <c r="H69" s="136"/>
      <c r="I69" s="136"/>
      <c r="J69" s="136"/>
    </row>
    <row r="70" spans="1:10" ht="11.3" customHeight="1" x14ac:dyDescent="0.25">
      <c r="A70" s="160" t="s">
        <v>803</v>
      </c>
      <c r="B70" s="161" t="s">
        <v>804</v>
      </c>
      <c r="C70" s="160" t="s">
        <v>803</v>
      </c>
      <c r="D70" s="136"/>
      <c r="F70" s="136"/>
      <c r="G70" s="136"/>
      <c r="H70" s="136"/>
      <c r="I70" s="136"/>
      <c r="J70" s="136"/>
    </row>
    <row r="71" spans="1:10" ht="11.3" customHeight="1" x14ac:dyDescent="0.25">
      <c r="A71" s="160" t="s">
        <v>805</v>
      </c>
      <c r="B71" s="161" t="s">
        <v>806</v>
      </c>
      <c r="C71" s="160" t="s">
        <v>805</v>
      </c>
      <c r="D71" s="136"/>
      <c r="F71" s="136"/>
      <c r="G71" s="136"/>
      <c r="H71" s="136"/>
      <c r="I71" s="136"/>
      <c r="J71" s="136"/>
    </row>
    <row r="72" spans="1:10" ht="11.3" customHeight="1" x14ac:dyDescent="0.25">
      <c r="A72" s="160" t="s">
        <v>807</v>
      </c>
      <c r="B72" s="161" t="s">
        <v>808</v>
      </c>
      <c r="C72" s="160" t="s">
        <v>807</v>
      </c>
      <c r="D72" s="136"/>
      <c r="F72" s="136"/>
      <c r="G72" s="136"/>
      <c r="H72" s="136"/>
      <c r="I72" s="136"/>
      <c r="J72" s="136"/>
    </row>
    <row r="73" spans="1:10" ht="11.3" customHeight="1" x14ac:dyDescent="0.25">
      <c r="A73" s="160" t="s">
        <v>809</v>
      </c>
      <c r="B73" s="161" t="s">
        <v>810</v>
      </c>
      <c r="C73" s="160" t="s">
        <v>809</v>
      </c>
      <c r="D73" s="136"/>
      <c r="F73" s="136"/>
      <c r="G73" s="136"/>
      <c r="H73" s="136"/>
      <c r="I73" s="136"/>
      <c r="J73" s="136"/>
    </row>
    <row r="74" spans="1:10" ht="11.3" customHeight="1" x14ac:dyDescent="0.25">
      <c r="A74" s="160" t="s">
        <v>811</v>
      </c>
      <c r="B74" s="161" t="s">
        <v>812</v>
      </c>
      <c r="C74" s="160" t="s">
        <v>811</v>
      </c>
      <c r="D74" s="136"/>
      <c r="F74" s="136"/>
      <c r="G74" s="136"/>
      <c r="H74" s="136"/>
      <c r="I74" s="136"/>
      <c r="J74" s="136"/>
    </row>
    <row r="75" spans="1:10" ht="11.3" customHeight="1" x14ac:dyDescent="0.25">
      <c r="A75" s="160" t="s">
        <v>813</v>
      </c>
      <c r="B75" s="161" t="s">
        <v>814</v>
      </c>
      <c r="C75" s="160" t="s">
        <v>813</v>
      </c>
      <c r="D75" s="136"/>
      <c r="F75" s="136"/>
      <c r="G75" s="136"/>
      <c r="H75" s="136"/>
      <c r="I75" s="136"/>
      <c r="J75" s="136"/>
    </row>
    <row r="76" spans="1:10" ht="11.3" customHeight="1" x14ac:dyDescent="0.25">
      <c r="A76" s="160" t="s">
        <v>815</v>
      </c>
      <c r="B76" s="161" t="s">
        <v>816</v>
      </c>
      <c r="C76" s="160" t="s">
        <v>815</v>
      </c>
      <c r="D76" s="136"/>
      <c r="F76" s="136"/>
      <c r="G76" s="136"/>
      <c r="H76" s="136"/>
      <c r="I76" s="136"/>
      <c r="J76" s="136"/>
    </row>
    <row r="77" spans="1:10" ht="11.3" customHeight="1" x14ac:dyDescent="0.25">
      <c r="A77" s="160" t="s">
        <v>817</v>
      </c>
      <c r="B77" s="161" t="s">
        <v>818</v>
      </c>
      <c r="C77" s="160" t="s">
        <v>817</v>
      </c>
      <c r="D77" s="136"/>
      <c r="F77" s="136"/>
      <c r="G77" s="136"/>
      <c r="H77" s="136"/>
      <c r="I77" s="136"/>
      <c r="J77" s="136"/>
    </row>
    <row r="78" spans="1:10" ht="11.3" customHeight="1" x14ac:dyDescent="0.25">
      <c r="A78" s="160" t="s">
        <v>819</v>
      </c>
      <c r="B78" s="161" t="s">
        <v>820</v>
      </c>
      <c r="C78" s="160" t="s">
        <v>819</v>
      </c>
      <c r="D78" s="136"/>
      <c r="F78" s="136"/>
      <c r="G78" s="136"/>
      <c r="H78" s="136"/>
      <c r="I78" s="136"/>
      <c r="J78" s="136"/>
    </row>
    <row r="79" spans="1:10" ht="11.3" customHeight="1" x14ac:dyDescent="0.25">
      <c r="A79" s="160" t="s">
        <v>821</v>
      </c>
      <c r="B79" s="161" t="s">
        <v>822</v>
      </c>
      <c r="C79" s="160" t="s">
        <v>821</v>
      </c>
      <c r="D79" s="136"/>
      <c r="F79" s="136"/>
      <c r="G79" s="136"/>
      <c r="H79" s="136"/>
      <c r="I79" s="136"/>
      <c r="J79" s="136"/>
    </row>
    <row r="80" spans="1:10" ht="11.3" customHeight="1" x14ac:dyDescent="0.25">
      <c r="A80" s="160" t="s">
        <v>823</v>
      </c>
      <c r="B80" s="161" t="s">
        <v>824</v>
      </c>
      <c r="C80" s="160" t="s">
        <v>825</v>
      </c>
      <c r="D80" s="136"/>
      <c r="F80" s="136"/>
      <c r="G80" s="136"/>
      <c r="H80" s="136"/>
      <c r="I80" s="136"/>
      <c r="J80" s="136"/>
    </row>
    <row r="81" spans="1:10" ht="11.3" customHeight="1" x14ac:dyDescent="0.25">
      <c r="A81" s="160" t="s">
        <v>826</v>
      </c>
      <c r="B81" s="161" t="s">
        <v>827</v>
      </c>
      <c r="C81" s="160" t="s">
        <v>826</v>
      </c>
      <c r="D81" s="136"/>
      <c r="F81" s="136"/>
      <c r="G81" s="136"/>
      <c r="H81" s="136"/>
      <c r="I81" s="136"/>
      <c r="J81" s="136"/>
    </row>
    <row r="82" spans="1:10" ht="11.3" customHeight="1" x14ac:dyDescent="0.25">
      <c r="A82" s="160" t="s">
        <v>828</v>
      </c>
      <c r="B82" s="161" t="s">
        <v>829</v>
      </c>
      <c r="C82" s="160" t="s">
        <v>828</v>
      </c>
      <c r="D82" s="136"/>
      <c r="F82" s="136"/>
      <c r="G82" s="136"/>
      <c r="H82" s="136"/>
      <c r="I82" s="136"/>
      <c r="J82" s="136"/>
    </row>
    <row r="83" spans="1:10" ht="11.3" customHeight="1" x14ac:dyDescent="0.25">
      <c r="A83" s="160" t="s">
        <v>830</v>
      </c>
      <c r="B83" s="161" t="s">
        <v>831</v>
      </c>
      <c r="C83" s="160" t="s">
        <v>830</v>
      </c>
      <c r="D83" s="136"/>
      <c r="F83" s="136"/>
      <c r="G83" s="136"/>
      <c r="H83" s="136"/>
      <c r="I83" s="136"/>
      <c r="J83" s="136"/>
    </row>
    <row r="84" spans="1:10" ht="11.3" customHeight="1" x14ac:dyDescent="0.25">
      <c r="A84" s="163" t="s">
        <v>832</v>
      </c>
      <c r="B84" s="164"/>
      <c r="C84" s="163"/>
      <c r="D84" s="136"/>
      <c r="F84" s="136"/>
      <c r="G84" s="136"/>
      <c r="H84" s="136"/>
      <c r="I84" s="136"/>
      <c r="J84" s="136"/>
    </row>
    <row r="85" spans="1:10" ht="11.3" customHeight="1" x14ac:dyDescent="0.25">
      <c r="A85" s="160" t="s">
        <v>833</v>
      </c>
      <c r="B85" s="161" t="s">
        <v>834</v>
      </c>
      <c r="C85" s="160" t="s">
        <v>833</v>
      </c>
      <c r="D85" s="136"/>
      <c r="F85" s="136"/>
      <c r="G85" s="136"/>
      <c r="H85" s="136"/>
      <c r="I85" s="136"/>
      <c r="J85" s="136"/>
    </row>
    <row r="86" spans="1:10" ht="11.3" customHeight="1" x14ac:dyDescent="0.25">
      <c r="A86" s="160" t="s">
        <v>835</v>
      </c>
      <c r="B86" s="161" t="s">
        <v>836</v>
      </c>
      <c r="C86" s="160" t="s">
        <v>837</v>
      </c>
      <c r="D86" s="136"/>
      <c r="F86" s="136"/>
      <c r="G86" s="136"/>
      <c r="H86" s="136"/>
      <c r="I86" s="136"/>
      <c r="J86" s="136"/>
    </row>
    <row r="87" spans="1:10" ht="11.3" customHeight="1" x14ac:dyDescent="0.25">
      <c r="A87" s="160" t="s">
        <v>838</v>
      </c>
      <c r="B87" s="161" t="s">
        <v>839</v>
      </c>
      <c r="C87" s="160" t="s">
        <v>840</v>
      </c>
      <c r="D87" s="136"/>
      <c r="F87" s="136"/>
      <c r="G87" s="136"/>
      <c r="H87" s="136"/>
      <c r="I87" s="136"/>
      <c r="J87" s="136"/>
    </row>
    <row r="88" spans="1:10" ht="11.3" customHeight="1" x14ac:dyDescent="0.25">
      <c r="A88" s="160" t="s">
        <v>841</v>
      </c>
      <c r="B88" s="161" t="s">
        <v>842</v>
      </c>
      <c r="C88" s="160" t="s">
        <v>841</v>
      </c>
      <c r="D88" s="136"/>
      <c r="F88" s="136"/>
      <c r="G88" s="136"/>
      <c r="H88" s="136"/>
      <c r="I88" s="136"/>
      <c r="J88" s="136"/>
    </row>
    <row r="89" spans="1:10" ht="11.3" customHeight="1" x14ac:dyDescent="0.25">
      <c r="A89" s="160" t="s">
        <v>843</v>
      </c>
      <c r="B89" s="161" t="s">
        <v>844</v>
      </c>
      <c r="C89" s="160" t="s">
        <v>843</v>
      </c>
      <c r="D89" s="136"/>
      <c r="F89" s="136"/>
      <c r="G89" s="136"/>
      <c r="H89" s="136"/>
      <c r="I89" s="136"/>
      <c r="J89" s="136"/>
    </row>
    <row r="90" spans="1:10" ht="11.3" customHeight="1" x14ac:dyDescent="0.25">
      <c r="A90" s="160" t="s">
        <v>845</v>
      </c>
      <c r="B90" s="161" t="s">
        <v>846</v>
      </c>
      <c r="C90" s="160" t="s">
        <v>845</v>
      </c>
      <c r="D90" s="136"/>
      <c r="F90" s="136"/>
      <c r="G90" s="136"/>
      <c r="H90" s="136"/>
      <c r="I90" s="136"/>
      <c r="J90" s="136"/>
    </row>
    <row r="91" spans="1:10" ht="11.3" customHeight="1" x14ac:dyDescent="0.25">
      <c r="A91" s="136"/>
      <c r="B91" s="136"/>
      <c r="C91" s="143"/>
      <c r="D91" s="136"/>
      <c r="F91" s="136"/>
      <c r="G91" s="136"/>
      <c r="H91" s="136"/>
      <c r="I91" s="136"/>
      <c r="J91" s="136"/>
    </row>
    <row r="92" spans="1:10" ht="11.3" customHeight="1" x14ac:dyDescent="0.25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3" customHeight="1" x14ac:dyDescent="0.25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3" customHeight="1" x14ac:dyDescent="0.25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3" customHeight="1" x14ac:dyDescent="0.25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3" customHeight="1" x14ac:dyDescent="0.25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3" customHeight="1" x14ac:dyDescent="0.25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3" customHeight="1" x14ac:dyDescent="0.25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3" customHeight="1" x14ac:dyDescent="0.25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3" customHeight="1" x14ac:dyDescent="0.25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3" customHeight="1" x14ac:dyDescent="0.25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3" customHeight="1" x14ac:dyDescent="0.25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3" customHeight="1" x14ac:dyDescent="0.25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3" customHeight="1" x14ac:dyDescent="0.25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3" customHeight="1" x14ac:dyDescent="0.25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3" customHeight="1" x14ac:dyDescent="0.25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3" customHeight="1" x14ac:dyDescent="0.25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3" customHeight="1" x14ac:dyDescent="0.25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3" customHeight="1" x14ac:dyDescent="0.25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3" customHeight="1" x14ac:dyDescent="0.25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3" customHeight="1" x14ac:dyDescent="0.25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3" customHeight="1" x14ac:dyDescent="0.25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3" customHeight="1" x14ac:dyDescent="0.25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3" customHeight="1" x14ac:dyDescent="0.25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3" customHeight="1" x14ac:dyDescent="0.25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3" customHeight="1" x14ac:dyDescent="0.25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3" customHeight="1" x14ac:dyDescent="0.25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3" customHeight="1" x14ac:dyDescent="0.25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3" customHeight="1" x14ac:dyDescent="0.25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3" customHeight="1" x14ac:dyDescent="0.25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3" customHeight="1" x14ac:dyDescent="0.25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3" customHeight="1" x14ac:dyDescent="0.25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3" customHeight="1" x14ac:dyDescent="0.25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3" customHeight="1" x14ac:dyDescent="0.25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3" customHeight="1" x14ac:dyDescent="0.25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3" customHeight="1" x14ac:dyDescent="0.25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3" customHeight="1" x14ac:dyDescent="0.25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3" customHeight="1" x14ac:dyDescent="0.25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3" customHeight="1" x14ac:dyDescent="0.25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3" customHeight="1" x14ac:dyDescent="0.25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3" customHeight="1" x14ac:dyDescent="0.25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3" customHeight="1" x14ac:dyDescent="0.25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3" customHeight="1" x14ac:dyDescent="0.25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3" customHeight="1" x14ac:dyDescent="0.25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3" customHeight="1" x14ac:dyDescent="0.25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3" customHeight="1" x14ac:dyDescent="0.25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3" customHeight="1" x14ac:dyDescent="0.25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3" customHeight="1" x14ac:dyDescent="0.25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3" customHeight="1" x14ac:dyDescent="0.25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3" customHeight="1" x14ac:dyDescent="0.25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3" customHeight="1" x14ac:dyDescent="0.25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3" customHeight="1" x14ac:dyDescent="0.25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3" customHeight="1" x14ac:dyDescent="0.25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3" customHeight="1" x14ac:dyDescent="0.25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3" customHeight="1" x14ac:dyDescent="0.25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3" customHeight="1" x14ac:dyDescent="0.25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3" customHeight="1" x14ac:dyDescent="0.25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3" customHeight="1" x14ac:dyDescent="0.25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3" customHeight="1" x14ac:dyDescent="0.25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3" customHeight="1" x14ac:dyDescent="0.25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3" customHeight="1" x14ac:dyDescent="0.25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3" customHeight="1" x14ac:dyDescent="0.25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3" customHeight="1" x14ac:dyDescent="0.25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3" customHeight="1" x14ac:dyDescent="0.25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3" customHeight="1" x14ac:dyDescent="0.25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3" customHeight="1" x14ac:dyDescent="0.25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3" customHeight="1" x14ac:dyDescent="0.25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3" customHeight="1" x14ac:dyDescent="0.25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3" customHeight="1" x14ac:dyDescent="0.25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3" customHeight="1" x14ac:dyDescent="0.25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3" customHeight="1" x14ac:dyDescent="0.25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3" customHeight="1" x14ac:dyDescent="0.25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3" customHeight="1" x14ac:dyDescent="0.25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3" customHeight="1" x14ac:dyDescent="0.25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3" customHeight="1" x14ac:dyDescent="0.25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3" customHeight="1" x14ac:dyDescent="0.25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3" customHeight="1" x14ac:dyDescent="0.25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3" customHeight="1" x14ac:dyDescent="0.25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3" customHeight="1" x14ac:dyDescent="0.25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3" customHeight="1" x14ac:dyDescent="0.25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3" customHeight="1" x14ac:dyDescent="0.25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3" customHeight="1" x14ac:dyDescent="0.25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3" customHeight="1" x14ac:dyDescent="0.25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3" customHeight="1" x14ac:dyDescent="0.25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3" customHeight="1" x14ac:dyDescent="0.25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3" customHeight="1" x14ac:dyDescent="0.25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3" customHeight="1" x14ac:dyDescent="0.25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3" customHeight="1" x14ac:dyDescent="0.25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3" customHeight="1" x14ac:dyDescent="0.25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3" customHeight="1" x14ac:dyDescent="0.25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3" customHeight="1" x14ac:dyDescent="0.25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3" customHeight="1" x14ac:dyDescent="0.25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3" customHeight="1" x14ac:dyDescent="0.25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3" customHeight="1" x14ac:dyDescent="0.25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3" customHeight="1" x14ac:dyDescent="0.25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3" customHeight="1" x14ac:dyDescent="0.25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3" customHeight="1" x14ac:dyDescent="0.25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3" customHeight="1" x14ac:dyDescent="0.25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3" customHeight="1" x14ac:dyDescent="0.25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3" customHeight="1" x14ac:dyDescent="0.25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3" customHeight="1" x14ac:dyDescent="0.25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3" customHeight="1" x14ac:dyDescent="0.25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3" customHeight="1" x14ac:dyDescent="0.25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3" customHeight="1" x14ac:dyDescent="0.25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3" customHeight="1" x14ac:dyDescent="0.25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3" customHeight="1" x14ac:dyDescent="0.25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3" customHeight="1" x14ac:dyDescent="0.25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3" customHeight="1" x14ac:dyDescent="0.25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3" customHeight="1" x14ac:dyDescent="0.25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3" customHeight="1" x14ac:dyDescent="0.25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3" customHeight="1" x14ac:dyDescent="0.25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3" customHeight="1" x14ac:dyDescent="0.25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3" customHeight="1" x14ac:dyDescent="0.25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3" customHeight="1" x14ac:dyDescent="0.25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3" customHeight="1" x14ac:dyDescent="0.25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3" customHeight="1" x14ac:dyDescent="0.25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3" customHeight="1" x14ac:dyDescent="0.25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3" customHeight="1" x14ac:dyDescent="0.25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3" customHeight="1" x14ac:dyDescent="0.25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3" customHeight="1" x14ac:dyDescent="0.25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3" customHeight="1" x14ac:dyDescent="0.25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3" customHeight="1" x14ac:dyDescent="0.25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3" customHeight="1" x14ac:dyDescent="0.25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3" customHeight="1" x14ac:dyDescent="0.25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3" customHeight="1" x14ac:dyDescent="0.25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3" customHeight="1" x14ac:dyDescent="0.25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3" customHeight="1" x14ac:dyDescent="0.25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3" customHeight="1" x14ac:dyDescent="0.25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3" customHeight="1" x14ac:dyDescent="0.25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3" customHeight="1" x14ac:dyDescent="0.25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3" customHeight="1" x14ac:dyDescent="0.25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3" customHeight="1" x14ac:dyDescent="0.25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3" customHeight="1" x14ac:dyDescent="0.25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3" customHeight="1" x14ac:dyDescent="0.25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3" customHeight="1" x14ac:dyDescent="0.25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3" customHeight="1" x14ac:dyDescent="0.25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3" customHeight="1" x14ac:dyDescent="0.25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3" customHeight="1" x14ac:dyDescent="0.25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3" customHeight="1" x14ac:dyDescent="0.25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3" customHeight="1" x14ac:dyDescent="0.25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3" customHeight="1" x14ac:dyDescent="0.25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3" customHeight="1" x14ac:dyDescent="0.25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3" customHeight="1" x14ac:dyDescent="0.25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3" customHeight="1" x14ac:dyDescent="0.25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3" customHeight="1" x14ac:dyDescent="0.25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3" customHeight="1" x14ac:dyDescent="0.25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3" customHeight="1" x14ac:dyDescent="0.25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3" customHeight="1" x14ac:dyDescent="0.25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3" customHeight="1" x14ac:dyDescent="0.25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3" customHeight="1" x14ac:dyDescent="0.25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3" customHeight="1" x14ac:dyDescent="0.25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3" customHeight="1" x14ac:dyDescent="0.25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3" customHeight="1" x14ac:dyDescent="0.25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3" customHeight="1" x14ac:dyDescent="0.25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3" customHeight="1" x14ac:dyDescent="0.25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3" customHeight="1" x14ac:dyDescent="0.25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3" customHeight="1" x14ac:dyDescent="0.25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3" customHeight="1" x14ac:dyDescent="0.25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3" customHeight="1" x14ac:dyDescent="0.25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3" customHeight="1" x14ac:dyDescent="0.25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3" customHeight="1" x14ac:dyDescent="0.25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3" customHeight="1" x14ac:dyDescent="0.25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3" customHeight="1" x14ac:dyDescent="0.25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3" customHeight="1" x14ac:dyDescent="0.25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3" customHeight="1" x14ac:dyDescent="0.25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3" customHeight="1" x14ac:dyDescent="0.25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3" customHeight="1" x14ac:dyDescent="0.25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3" customHeight="1" x14ac:dyDescent="0.25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3" customHeight="1" x14ac:dyDescent="0.25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3" customHeight="1" x14ac:dyDescent="0.25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3" customHeight="1" x14ac:dyDescent="0.25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3" customHeight="1" x14ac:dyDescent="0.25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3" customHeight="1" x14ac:dyDescent="0.25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3" customHeight="1" x14ac:dyDescent="0.25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3" customHeight="1" x14ac:dyDescent="0.25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3" customHeight="1" x14ac:dyDescent="0.25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3" customHeight="1" x14ac:dyDescent="0.25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3" customHeight="1" x14ac:dyDescent="0.25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3" customHeight="1" x14ac:dyDescent="0.25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3" customHeight="1" x14ac:dyDescent="0.25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3" customHeight="1" x14ac:dyDescent="0.25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3" customHeight="1" x14ac:dyDescent="0.25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3" customHeight="1" x14ac:dyDescent="0.25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3" customHeight="1" x14ac:dyDescent="0.25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3" customHeight="1" x14ac:dyDescent="0.25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3" customHeight="1" x14ac:dyDescent="0.25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3" customHeight="1" x14ac:dyDescent="0.25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3" customHeight="1" x14ac:dyDescent="0.25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3" customHeight="1" x14ac:dyDescent="0.25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3" customHeight="1" x14ac:dyDescent="0.25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3" customHeight="1" x14ac:dyDescent="0.25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3" customHeight="1" x14ac:dyDescent="0.25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3" customHeight="1" x14ac:dyDescent="0.25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3" customHeight="1" x14ac:dyDescent="0.25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3" customHeight="1" x14ac:dyDescent="0.25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3" customHeight="1" x14ac:dyDescent="0.25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3" customHeight="1" x14ac:dyDescent="0.25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3" customHeight="1" x14ac:dyDescent="0.25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3" customHeight="1" x14ac:dyDescent="0.25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3" customHeight="1" x14ac:dyDescent="0.25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3" customHeight="1" x14ac:dyDescent="0.25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3" customHeight="1" x14ac:dyDescent="0.25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3" customHeight="1" x14ac:dyDescent="0.25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3" customHeight="1" x14ac:dyDescent="0.25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3" customHeight="1" x14ac:dyDescent="0.25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3" customHeight="1" x14ac:dyDescent="0.25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3" customHeight="1" x14ac:dyDescent="0.25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3" customHeight="1" x14ac:dyDescent="0.25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3" customHeight="1" x14ac:dyDescent="0.25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3" customHeight="1" x14ac:dyDescent="0.25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3" customHeight="1" x14ac:dyDescent="0.25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3" customHeight="1" x14ac:dyDescent="0.25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3" customHeight="1" x14ac:dyDescent="0.25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3" customHeight="1" x14ac:dyDescent="0.25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3" customHeight="1" x14ac:dyDescent="0.25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3" customHeight="1" x14ac:dyDescent="0.25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3" customHeight="1" x14ac:dyDescent="0.25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3" customHeight="1" x14ac:dyDescent="0.25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3" customHeight="1" x14ac:dyDescent="0.25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3" customHeight="1" x14ac:dyDescent="0.25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3" customHeight="1" x14ac:dyDescent="0.25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3" customHeight="1" x14ac:dyDescent="0.25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3" customHeight="1" x14ac:dyDescent="0.25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3" customHeight="1" x14ac:dyDescent="0.25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3" customHeight="1" x14ac:dyDescent="0.25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3" customHeight="1" x14ac:dyDescent="0.25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3" customHeight="1" x14ac:dyDescent="0.25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3" customHeight="1" x14ac:dyDescent="0.25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3" customHeight="1" x14ac:dyDescent="0.25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3" customHeight="1" x14ac:dyDescent="0.25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3" customHeight="1" x14ac:dyDescent="0.25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3" customHeight="1" x14ac:dyDescent="0.25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3" customHeight="1" x14ac:dyDescent="0.25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3" customHeight="1" x14ac:dyDescent="0.25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3" customHeight="1" x14ac:dyDescent="0.25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3" customHeight="1" x14ac:dyDescent="0.25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3" customHeight="1" x14ac:dyDescent="0.25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3" customHeight="1" x14ac:dyDescent="0.25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3" customHeight="1" x14ac:dyDescent="0.25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3" customHeight="1" x14ac:dyDescent="0.25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3" customHeight="1" x14ac:dyDescent="0.25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3" customHeight="1" x14ac:dyDescent="0.25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3" customHeight="1" x14ac:dyDescent="0.25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3" customHeight="1" x14ac:dyDescent="0.25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3" customHeight="1" x14ac:dyDescent="0.25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3" customHeight="1" x14ac:dyDescent="0.25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3" customHeight="1" x14ac:dyDescent="0.25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3" customHeight="1" x14ac:dyDescent="0.25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3" customHeight="1" x14ac:dyDescent="0.25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3" customHeight="1" x14ac:dyDescent="0.25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3" customHeight="1" x14ac:dyDescent="0.25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3" customHeight="1" x14ac:dyDescent="0.25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3" customHeight="1" x14ac:dyDescent="0.25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3" customHeight="1" x14ac:dyDescent="0.25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3" customHeight="1" x14ac:dyDescent="0.25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3" customHeight="1" x14ac:dyDescent="0.25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3" customHeight="1" x14ac:dyDescent="0.25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3" customHeight="1" x14ac:dyDescent="0.25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3" customHeight="1" x14ac:dyDescent="0.25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3" customHeight="1" x14ac:dyDescent="0.25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3" customHeight="1" x14ac:dyDescent="0.25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3" customHeight="1" x14ac:dyDescent="0.25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3" customHeight="1" x14ac:dyDescent="0.25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3" customHeight="1" x14ac:dyDescent="0.25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3" customHeight="1" x14ac:dyDescent="0.25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3" customHeight="1" x14ac:dyDescent="0.25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3" customHeight="1" x14ac:dyDescent="0.25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3" customHeight="1" x14ac:dyDescent="0.25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3" customHeight="1" x14ac:dyDescent="0.25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3" customHeight="1" x14ac:dyDescent="0.25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3" customHeight="1" x14ac:dyDescent="0.25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3" customHeight="1" x14ac:dyDescent="0.25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3" customHeight="1" x14ac:dyDescent="0.25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3" customHeight="1" x14ac:dyDescent="0.25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3" customHeight="1" x14ac:dyDescent="0.25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3" customHeight="1" x14ac:dyDescent="0.25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3" customHeight="1" x14ac:dyDescent="0.25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3" customHeight="1" x14ac:dyDescent="0.25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3" customHeight="1" x14ac:dyDescent="0.25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3" customHeight="1" x14ac:dyDescent="0.25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3" customHeight="1" x14ac:dyDescent="0.25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3" customHeight="1" x14ac:dyDescent="0.25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3" customHeight="1" x14ac:dyDescent="0.25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3" customHeight="1" x14ac:dyDescent="0.25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3" customHeight="1" x14ac:dyDescent="0.25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3" customHeight="1" x14ac:dyDescent="0.25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3" customHeight="1" x14ac:dyDescent="0.25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3" customHeight="1" x14ac:dyDescent="0.25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3" customHeight="1" x14ac:dyDescent="0.25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3" customHeight="1" x14ac:dyDescent="0.25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3" customHeight="1" x14ac:dyDescent="0.25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3" customHeight="1" x14ac:dyDescent="0.25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3" customHeight="1" x14ac:dyDescent="0.25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3" customHeight="1" x14ac:dyDescent="0.25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3" customHeight="1" x14ac:dyDescent="0.25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3" customHeight="1" x14ac:dyDescent="0.25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3" customHeight="1" x14ac:dyDescent="0.25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3" customHeight="1" x14ac:dyDescent="0.25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3" customHeight="1" x14ac:dyDescent="0.25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3" customHeight="1" x14ac:dyDescent="0.25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3" customHeight="1" x14ac:dyDescent="0.25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3" customHeight="1" x14ac:dyDescent="0.25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3" customHeight="1" x14ac:dyDescent="0.25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3" customHeight="1" x14ac:dyDescent="0.25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3" customHeight="1" x14ac:dyDescent="0.25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3" customHeight="1" x14ac:dyDescent="0.25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3" customHeight="1" x14ac:dyDescent="0.25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3" customHeight="1" x14ac:dyDescent="0.25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3" customHeight="1" x14ac:dyDescent="0.25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3" customHeight="1" x14ac:dyDescent="0.25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3" customHeight="1" x14ac:dyDescent="0.25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3" customHeight="1" x14ac:dyDescent="0.25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3" customHeight="1" x14ac:dyDescent="0.25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3" customHeight="1" x14ac:dyDescent="0.25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3" customHeight="1" x14ac:dyDescent="0.25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3" customHeight="1" x14ac:dyDescent="0.25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3" customHeight="1" x14ac:dyDescent="0.25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3" customHeight="1" x14ac:dyDescent="0.25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3" customHeight="1" x14ac:dyDescent="0.25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3" customHeight="1" x14ac:dyDescent="0.25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3" customHeight="1" x14ac:dyDescent="0.25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3" customHeight="1" x14ac:dyDescent="0.25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3" customHeight="1" x14ac:dyDescent="0.25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3" customHeight="1" x14ac:dyDescent="0.25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3" customHeight="1" x14ac:dyDescent="0.25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3" customHeight="1" x14ac:dyDescent="0.25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3" customHeight="1" x14ac:dyDescent="0.25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3" customHeight="1" x14ac:dyDescent="0.25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3" customHeight="1" x14ac:dyDescent="0.25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3" customHeight="1" x14ac:dyDescent="0.25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3" customHeight="1" x14ac:dyDescent="0.25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3" customHeight="1" x14ac:dyDescent="0.25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3" customHeight="1" x14ac:dyDescent="0.25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3" customHeight="1" x14ac:dyDescent="0.25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3" customHeight="1" x14ac:dyDescent="0.25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3" customHeight="1" x14ac:dyDescent="0.25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3" customHeight="1" x14ac:dyDescent="0.25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3" customHeight="1" x14ac:dyDescent="0.25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3" customHeight="1" x14ac:dyDescent="0.25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3" customHeight="1" x14ac:dyDescent="0.25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3" customHeight="1" x14ac:dyDescent="0.25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3" customHeight="1" x14ac:dyDescent="0.25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3" customHeight="1" x14ac:dyDescent="0.25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3" customHeight="1" x14ac:dyDescent="0.25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3" customHeight="1" x14ac:dyDescent="0.25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3" customHeight="1" x14ac:dyDescent="0.25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3" customHeight="1" x14ac:dyDescent="0.25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3" customHeight="1" x14ac:dyDescent="0.25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3" customHeight="1" x14ac:dyDescent="0.25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3" customHeight="1" x14ac:dyDescent="0.25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3" customHeight="1" x14ac:dyDescent="0.25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3" customHeight="1" x14ac:dyDescent="0.25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3" customHeight="1" x14ac:dyDescent="0.25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3" customHeight="1" x14ac:dyDescent="0.25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3" customHeight="1" x14ac:dyDescent="0.25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3" customHeight="1" x14ac:dyDescent="0.25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3" customHeight="1" x14ac:dyDescent="0.25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3" customHeight="1" x14ac:dyDescent="0.25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3" customHeight="1" x14ac:dyDescent="0.25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3" customHeight="1" x14ac:dyDescent="0.25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3" customHeight="1" x14ac:dyDescent="0.25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3" customHeight="1" x14ac:dyDescent="0.25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3" customHeight="1" x14ac:dyDescent="0.25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3" customHeight="1" x14ac:dyDescent="0.25">
      <c r="A454" s="136"/>
      <c r="B454" s="136"/>
      <c r="C454" s="136"/>
      <c r="D454" s="136"/>
      <c r="F454" s="136"/>
      <c r="G454" s="136"/>
      <c r="H454" s="136"/>
      <c r="I454" s="136"/>
      <c r="J454" s="136"/>
    </row>
    <row r="455" spans="1:10" ht="11.3" customHeight="1" x14ac:dyDescent="0.25">
      <c r="A455" s="136"/>
      <c r="B455" s="136"/>
      <c r="C455" s="136"/>
      <c r="D455" s="136"/>
      <c r="F455" s="136"/>
      <c r="G455" s="136"/>
      <c r="H455" s="136"/>
      <c r="I455" s="136"/>
      <c r="J455" s="136"/>
    </row>
    <row r="456" spans="1:10" ht="11.3" customHeight="1" x14ac:dyDescent="0.25">
      <c r="A456" s="136"/>
      <c r="B456" s="136"/>
      <c r="C456" s="136"/>
      <c r="D456" s="136"/>
      <c r="F456" s="136"/>
      <c r="G456" s="136"/>
      <c r="H456" s="136"/>
      <c r="I456" s="136"/>
      <c r="J456" s="136"/>
    </row>
    <row r="457" spans="1:10" ht="11.3" customHeight="1" x14ac:dyDescent="0.25">
      <c r="A457" s="136"/>
      <c r="B457" s="136"/>
      <c r="C457" s="136"/>
      <c r="D457" s="136"/>
      <c r="F457" s="136"/>
      <c r="G457" s="136"/>
      <c r="H457" s="136"/>
      <c r="I457" s="136"/>
      <c r="J457" s="136"/>
    </row>
    <row r="458" spans="1:10" ht="11.3" customHeight="1" x14ac:dyDescent="0.25">
      <c r="A458" s="135" t="e">
        <f>"HTP.P('&lt;"&amp;#REF!&amp;"&gt;' || "&amp;IF(MID(#REF!,1,4)="STUB","NULL","REC."&amp;#REF!)&amp;" || '&lt;/"&amp;#REF!&amp;"&gt;');"</f>
        <v>#REF!</v>
      </c>
      <c r="B458" s="136"/>
      <c r="C458" s="135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3" customHeight="1" x14ac:dyDescent="0.25">
      <c r="A459" s="135" t="e">
        <f>"HTP.P('&lt;"&amp;#REF!&amp;"&gt;' || "&amp;IF(MID(#REF!,1,4)="STUB","NULL","REC."&amp;#REF!)&amp;" || '&lt;/"&amp;#REF!&amp;"&gt;');"</f>
        <v>#REF!</v>
      </c>
      <c r="B459" s="136"/>
      <c r="C459" s="135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3" customHeight="1" x14ac:dyDescent="0.25">
      <c r="A460" s="135" t="e">
        <f>"HTP.P('&lt;"&amp;#REF!&amp;"&gt;' || "&amp;IF(MID(#REF!,1,4)="STUB","NULL","REC."&amp;#REF!)&amp;" || '&lt;/"&amp;#REF!&amp;"&gt;');"</f>
        <v>#REF!</v>
      </c>
      <c r="B460" s="136"/>
      <c r="C460" s="135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3" customHeight="1" x14ac:dyDescent="0.25">
      <c r="A461" s="135" t="e">
        <f>"HTP.P('&lt;"&amp;#REF!&amp;"&gt;' || "&amp;IF(MID(#REF!,1,4)="STUB","NULL","REC."&amp;#REF!)&amp;" || '&lt;/"&amp;#REF!&amp;"&gt;');"</f>
        <v>#REF!</v>
      </c>
      <c r="B461" s="136"/>
      <c r="C461" s="135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3" customHeight="1" x14ac:dyDescent="0.25">
      <c r="A462" s="135" t="e">
        <f>"HTP.P('&lt;"&amp;#REF!&amp;"&gt;' || "&amp;IF(MID(#REF!,1,4)="STUB","NULL","REC."&amp;#REF!)&amp;" || '&lt;/"&amp;#REF!&amp;"&gt;');"</f>
        <v>#REF!</v>
      </c>
      <c r="B462" s="136"/>
      <c r="C462" s="135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3" customHeight="1" x14ac:dyDescent="0.25">
      <c r="A463" s="135" t="e">
        <f>"HTP.P('&lt;"&amp;#REF!&amp;"&gt;' || "&amp;IF(MID(#REF!,1,4)="STUB","NULL","REC."&amp;#REF!)&amp;" || '&lt;/"&amp;#REF!&amp;"&gt;');"</f>
        <v>#REF!</v>
      </c>
      <c r="B463" s="136"/>
      <c r="C463" s="135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3" customHeight="1" x14ac:dyDescent="0.25">
      <c r="A464" s="135" t="e">
        <f>"HTP.P('&lt;"&amp;#REF!&amp;"&gt;' || "&amp;IF(MID(#REF!,1,4)="STUB","NULL","REC."&amp;#REF!)&amp;" || '&lt;/"&amp;#REF!&amp;"&gt;');"</f>
        <v>#REF!</v>
      </c>
      <c r="B464" s="136"/>
      <c r="C464" s="135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3" customHeight="1" x14ac:dyDescent="0.25">
      <c r="A465" s="135" t="e">
        <f>"HTP.P('&lt;"&amp;#REF!&amp;"&gt;' || "&amp;IF(MID(#REF!,1,4)="STUB","NULL","REC."&amp;#REF!)&amp;" || '&lt;/"&amp;#REF!&amp;"&gt;');"</f>
        <v>#REF!</v>
      </c>
      <c r="B465" s="136"/>
      <c r="C465" s="135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3" customHeight="1" x14ac:dyDescent="0.25">
      <c r="A466" s="135" t="e">
        <f>"HTP.P('&lt;"&amp;#REF!&amp;"&gt;' || "&amp;IF(MID(#REF!,1,4)="STUB","NULL","REC."&amp;#REF!)&amp;" || '&lt;/"&amp;#REF!&amp;"&gt;');"</f>
        <v>#REF!</v>
      </c>
      <c r="B466" s="136"/>
      <c r="C466" s="135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3" customHeight="1" x14ac:dyDescent="0.25">
      <c r="A467" s="135" t="e">
        <f>"HTP.P('&lt;"&amp;#REF!&amp;"&gt;' || "&amp;IF(MID(#REF!,1,4)="STUB","NULL","REC."&amp;#REF!)&amp;" || '&lt;/"&amp;#REF!&amp;"&gt;');"</f>
        <v>#REF!</v>
      </c>
      <c r="B467" s="136"/>
      <c r="C467" s="135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3" customHeight="1" x14ac:dyDescent="0.25">
      <c r="A468" s="135" t="e">
        <f>"HTP.P('&lt;"&amp;#REF!&amp;"&gt;' || "&amp;IF(MID(#REF!,1,4)="STUB","NULL","REC."&amp;#REF!)&amp;" || '&lt;/"&amp;#REF!&amp;"&gt;');"</f>
        <v>#REF!</v>
      </c>
      <c r="B468" s="136"/>
      <c r="C468" s="135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3" customHeight="1" x14ac:dyDescent="0.25">
      <c r="A469" s="135" t="e">
        <f>"HTP.P('&lt;"&amp;#REF!&amp;"&gt;' || "&amp;IF(MID(#REF!,1,4)="STUB","NULL","REC."&amp;#REF!)&amp;" || '&lt;/"&amp;#REF!&amp;"&gt;');"</f>
        <v>#REF!</v>
      </c>
      <c r="B469" s="136"/>
      <c r="C469" s="135" t="e">
        <f>"DECODE(C_T."&amp;#REF!&amp;", 0, NULL, C_T."&amp;#REF!&amp;") AS "&amp;#REF!&amp;","</f>
        <v>#REF!</v>
      </c>
      <c r="D469" s="136"/>
      <c r="F469" s="136"/>
      <c r="G469" s="136"/>
      <c r="H469" s="136"/>
      <c r="I469" s="136"/>
      <c r="J469" s="136"/>
    </row>
    <row r="470" spans="1:10" ht="11.3" customHeight="1" x14ac:dyDescent="0.25">
      <c r="A470" s="135" t="e">
        <f>"HTP.P('&lt;"&amp;#REF!&amp;"&gt;' || "&amp;IF(MID(#REF!,1,4)="STUB","NULL","REC."&amp;#REF!)&amp;" || '&lt;/"&amp;#REF!&amp;"&gt;');"</f>
        <v>#REF!</v>
      </c>
      <c r="B470" s="136"/>
      <c r="C470" s="135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3" customHeight="1" x14ac:dyDescent="0.25">
      <c r="A471" s="135" t="e">
        <f>"HTP.P('&lt;"&amp;#REF!&amp;"&gt;' || "&amp;IF(MID(#REF!,1,4)="STUB","NULL","REC."&amp;#REF!)&amp;" || '&lt;/"&amp;#REF!&amp;"&gt;');"</f>
        <v>#REF!</v>
      </c>
      <c r="B471" s="136"/>
      <c r="C471" s="135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3" customHeight="1" x14ac:dyDescent="0.25">
      <c r="A472" s="135" t="e">
        <f>"HTP.P('&lt;"&amp;#REF!&amp;"&gt;' || "&amp;IF(MID(#REF!,1,4)="STUB","NULL","REC."&amp;#REF!)&amp;" || '&lt;/"&amp;#REF!&amp;"&gt;');"</f>
        <v>#REF!</v>
      </c>
      <c r="B472" s="136"/>
      <c r="C472" s="135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3" customHeight="1" x14ac:dyDescent="0.25">
      <c r="A473" s="135" t="str">
        <f>"HTP.P('&lt;"&amp;G399&amp;"&gt;' || "&amp;IF(MID(G399,1,4)="STUB","NULL","REC."&amp;G399)&amp;" || '&lt;/"&amp;G399&amp;"&gt;');"</f>
        <v>HTP.P('&lt;&gt;' || REC. || '&lt;/&gt;');</v>
      </c>
      <c r="B473" s="136"/>
      <c r="C473" s="135" t="str">
        <f>"DECODE(C_T."&amp;G399&amp;", 0, NULL, C_T."&amp;G399&amp;") AS "&amp;G399&amp;","</f>
        <v>DECODE(C_T., 0, NULL, C_T.) AS ,</v>
      </c>
      <c r="D473" s="136"/>
      <c r="F473" s="136"/>
      <c r="G473" s="136"/>
      <c r="H473" s="136"/>
      <c r="I473" s="136"/>
      <c r="J473" s="136"/>
    </row>
    <row r="474" spans="1:10" ht="11.3" customHeight="1" x14ac:dyDescent="0.25">
      <c r="A474" s="135" t="e">
        <f>"HTP.P('&lt;"&amp;#REF!&amp;"&gt;' || "&amp;IF(MID(#REF!,1,4)="STUB","NULL","REC."&amp;#REF!)&amp;" || '&lt;/"&amp;#REF!&amp;"&gt;');"</f>
        <v>#REF!</v>
      </c>
      <c r="B474" s="136"/>
      <c r="C474" s="135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3" customHeight="1" x14ac:dyDescent="0.25">
      <c r="A475" s="135" t="e">
        <f>"HTP.P('&lt;"&amp;#REF!&amp;"&gt;' || "&amp;IF(MID(#REF!,1,4)="STUB","NULL","REC."&amp;#REF!)&amp;" || '&lt;/"&amp;#REF!&amp;"&gt;');"</f>
        <v>#REF!</v>
      </c>
      <c r="B475" s="136"/>
      <c r="C475" s="135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3" customHeight="1" x14ac:dyDescent="0.25">
      <c r="A476" s="135" t="e">
        <f>"HTP.P('&lt;"&amp;#REF!&amp;"&gt;' || "&amp;IF(MID(#REF!,1,4)="STUB","NULL","REC."&amp;#REF!)&amp;" || '&lt;/"&amp;#REF!&amp;"&gt;');"</f>
        <v>#REF!</v>
      </c>
      <c r="B476" s="136"/>
      <c r="C476" s="135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3" customHeight="1" x14ac:dyDescent="0.25">
      <c r="A477" s="135" t="e">
        <f>"HTP.P('&lt;"&amp;#REF!&amp;"&gt;' || "&amp;IF(MID(#REF!,1,4)="STUB","NULL","REC."&amp;#REF!)&amp;" || '&lt;/"&amp;#REF!&amp;"&gt;');"</f>
        <v>#REF!</v>
      </c>
      <c r="B477" s="136"/>
      <c r="C477" s="135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3" customHeight="1" x14ac:dyDescent="0.25">
      <c r="A478" s="135" t="e">
        <f>"HTP.P('&lt;"&amp;#REF!&amp;"&gt;' || "&amp;IF(MID(#REF!,1,4)="STUB","NULL","REC."&amp;#REF!)&amp;" || '&lt;/"&amp;#REF!&amp;"&gt;');"</f>
        <v>#REF!</v>
      </c>
      <c r="B478" s="136"/>
      <c r="C478" s="135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3" customHeight="1" x14ac:dyDescent="0.25">
      <c r="A479" s="135" t="e">
        <f>"HTP.P('&lt;"&amp;#REF!&amp;"&gt;' || "&amp;IF(MID(#REF!,1,4)="STUB","NULL","REC."&amp;#REF!)&amp;" || '&lt;/"&amp;#REF!&amp;"&gt;');"</f>
        <v>#REF!</v>
      </c>
      <c r="B479" s="136"/>
      <c r="C479" s="135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3" customHeight="1" x14ac:dyDescent="0.25">
      <c r="A480" s="135" t="e">
        <f>"HTP.P('&lt;"&amp;#REF!&amp;"&gt;' || "&amp;IF(MID(#REF!,1,4)="STUB","NULL","REC."&amp;#REF!)&amp;" || '&lt;/"&amp;#REF!&amp;"&gt;');"</f>
        <v>#REF!</v>
      </c>
      <c r="B480" s="136"/>
      <c r="C480" s="135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3" customHeight="1" x14ac:dyDescent="0.25">
      <c r="A481" s="135" t="e">
        <f>"HTP.P('&lt;"&amp;#REF!&amp;"&gt;' || "&amp;IF(MID(#REF!,1,4)="STUB","NULL","REC."&amp;#REF!)&amp;" || '&lt;/"&amp;#REF!&amp;"&gt;');"</f>
        <v>#REF!</v>
      </c>
      <c r="B481" s="136"/>
      <c r="C481" s="135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3" customHeight="1" x14ac:dyDescent="0.25">
      <c r="A482" s="135" t="e">
        <f>"HTP.P('&lt;"&amp;#REF!&amp;"&gt;' || "&amp;IF(MID(#REF!,1,4)="STUB","NULL","REC."&amp;#REF!)&amp;" || '&lt;/"&amp;#REF!&amp;"&gt;');"</f>
        <v>#REF!</v>
      </c>
      <c r="B482" s="136"/>
      <c r="C482" s="135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3" customHeight="1" x14ac:dyDescent="0.25">
      <c r="A483" s="135" t="e">
        <f>"HTP.P('&lt;"&amp;#REF!&amp;"&gt;' || "&amp;IF(MID(#REF!,1,4)="STUB","NULL","REC."&amp;#REF!)&amp;" || '&lt;/"&amp;#REF!&amp;"&gt;');"</f>
        <v>#REF!</v>
      </c>
      <c r="B483" s="136"/>
      <c r="C483" s="135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3" customHeight="1" x14ac:dyDescent="0.25">
      <c r="A484" s="135" t="e">
        <f>"HTP.P('&lt;"&amp;#REF!&amp;"&gt;' || "&amp;IF(MID(#REF!,1,4)="STUB","NULL","REC."&amp;#REF!)&amp;" || '&lt;/"&amp;#REF!&amp;"&gt;');"</f>
        <v>#REF!</v>
      </c>
      <c r="B484" s="136"/>
      <c r="C484" s="135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3" customHeight="1" x14ac:dyDescent="0.25">
      <c r="A485" s="135" t="e">
        <f>"HTP.P('&lt;"&amp;#REF!&amp;"&gt;' || "&amp;IF(MID(#REF!,1,4)="STUB","NULL","REC."&amp;#REF!)&amp;" || '&lt;/"&amp;#REF!&amp;"&gt;');"</f>
        <v>#REF!</v>
      </c>
      <c r="B485" s="136"/>
      <c r="C485" s="135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3" customHeight="1" x14ac:dyDescent="0.25">
      <c r="A486" s="135" t="e">
        <f>"HTP.P('&lt;"&amp;#REF!&amp;"&gt;' || "&amp;IF(MID(#REF!,1,4)="STUB","NULL","REC."&amp;#REF!)&amp;" || '&lt;/"&amp;#REF!&amp;"&gt;');"</f>
        <v>#REF!</v>
      </c>
      <c r="B486" s="136"/>
      <c r="C486" s="135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3" customHeight="1" x14ac:dyDescent="0.25">
      <c r="A487" s="135" t="e">
        <f>"HTP.P('&lt;"&amp;#REF!&amp;"&gt;' || "&amp;IF(MID(#REF!,1,4)="STUB","NULL","REC."&amp;#REF!)&amp;" || '&lt;/"&amp;#REF!&amp;"&gt;');"</f>
        <v>#REF!</v>
      </c>
      <c r="B487" s="136"/>
      <c r="C487" s="135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3" customHeight="1" x14ac:dyDescent="0.25">
      <c r="A488" s="135" t="e">
        <f>"HTP.P('&lt;"&amp;#REF!&amp;"&gt;' || "&amp;IF(MID(#REF!,1,4)="STUB","NULL","REC."&amp;#REF!)&amp;" || '&lt;/"&amp;#REF!&amp;"&gt;');"</f>
        <v>#REF!</v>
      </c>
      <c r="B488" s="136"/>
      <c r="C488" s="135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3" customHeight="1" x14ac:dyDescent="0.25">
      <c r="A489" s="135" t="e">
        <f>"HTP.P('&lt;"&amp;#REF!&amp;"&gt;' || "&amp;IF(MID(#REF!,1,4)="STUB","NULL","REC."&amp;#REF!)&amp;" || '&lt;/"&amp;#REF!&amp;"&gt;');"</f>
        <v>#REF!</v>
      </c>
      <c r="B489" s="136"/>
      <c r="C489" s="135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3" customHeight="1" x14ac:dyDescent="0.25">
      <c r="A490" s="135" t="e">
        <f>"HTP.P('&lt;"&amp;#REF!&amp;"&gt;' || "&amp;IF(MID(#REF!,1,4)="STUB","NULL","REC."&amp;#REF!)&amp;" || '&lt;/"&amp;#REF!&amp;"&gt;');"</f>
        <v>#REF!</v>
      </c>
      <c r="B490" s="136"/>
      <c r="C490" s="135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3" customHeight="1" x14ac:dyDescent="0.25">
      <c r="A491" s="135" t="e">
        <f>"HTP.P('&lt;"&amp;#REF!&amp;"&gt;' || "&amp;IF(MID(#REF!,1,4)="STUB","NULL","REC."&amp;#REF!)&amp;" || '&lt;/"&amp;#REF!&amp;"&gt;');"</f>
        <v>#REF!</v>
      </c>
      <c r="B491" s="136"/>
      <c r="C491" s="135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3" customHeight="1" x14ac:dyDescent="0.25">
      <c r="A492" s="135" t="e">
        <f>"HTP.P('&lt;"&amp;#REF!&amp;"&gt;' || "&amp;IF(MID(#REF!,1,4)="STUB","NULL","REC."&amp;#REF!)&amp;" || '&lt;/"&amp;#REF!&amp;"&gt;');"</f>
        <v>#REF!</v>
      </c>
      <c r="B492" s="136"/>
      <c r="C492" s="135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3" customHeight="1" x14ac:dyDescent="0.25">
      <c r="A493" s="135" t="e">
        <f>"HTP.P('&lt;"&amp;#REF!&amp;"&gt;' || "&amp;IF(MID(#REF!,1,4)="STUB","NULL","REC."&amp;#REF!)&amp;" || '&lt;/"&amp;#REF!&amp;"&gt;');"</f>
        <v>#REF!</v>
      </c>
      <c r="B493" s="136"/>
      <c r="C493" s="135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3" customHeight="1" x14ac:dyDescent="0.25">
      <c r="A494" s="135" t="e">
        <f>"HTP.P('&lt;"&amp;#REF!&amp;"&gt;' || "&amp;IF(MID(#REF!,1,4)="STUB","NULL","REC."&amp;#REF!)&amp;" || '&lt;/"&amp;#REF!&amp;"&gt;');"</f>
        <v>#REF!</v>
      </c>
      <c r="B494" s="136"/>
      <c r="C494" s="135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3" customHeight="1" x14ac:dyDescent="0.25">
      <c r="A495" s="135" t="e">
        <f>"HTP.P('&lt;"&amp;#REF!&amp;"&gt;' || "&amp;IF(MID(#REF!,1,4)="STUB","NULL","REC."&amp;#REF!)&amp;" || '&lt;/"&amp;#REF!&amp;"&gt;');"</f>
        <v>#REF!</v>
      </c>
      <c r="B495" s="136"/>
      <c r="C495" s="135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3" customHeight="1" x14ac:dyDescent="0.25">
      <c r="A496" s="135" t="e">
        <f>"HTP.P('&lt;"&amp;#REF!&amp;"&gt;' || "&amp;IF(MID(#REF!,1,4)="STUB","NULL","REC."&amp;#REF!)&amp;" || '&lt;/"&amp;#REF!&amp;"&gt;');"</f>
        <v>#REF!</v>
      </c>
      <c r="B496" s="136"/>
      <c r="C496" s="135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3" customHeight="1" x14ac:dyDescent="0.25">
      <c r="A497" s="135" t="e">
        <f>"HTP.P('&lt;"&amp;#REF!&amp;"&gt;' || "&amp;IF(MID(#REF!,1,4)="STUB","NULL","REC."&amp;#REF!)&amp;" || '&lt;/"&amp;#REF!&amp;"&gt;');"</f>
        <v>#REF!</v>
      </c>
      <c r="B497" s="136"/>
      <c r="C497" s="135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3" customHeight="1" x14ac:dyDescent="0.25">
      <c r="A498" s="135" t="e">
        <f>"HTP.P('&lt;"&amp;#REF!&amp;"&gt;' || "&amp;IF(MID(#REF!,1,4)="STUB","NULL","REC."&amp;#REF!)&amp;" || '&lt;/"&amp;#REF!&amp;"&gt;');"</f>
        <v>#REF!</v>
      </c>
      <c r="B498" s="136"/>
      <c r="C498" s="135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3" customHeight="1" x14ac:dyDescent="0.25">
      <c r="A499" s="135" t="e">
        <f>"HTP.P('&lt;"&amp;#REF!&amp;"&gt;' || "&amp;IF(MID(#REF!,1,4)="STUB","NULL","REC."&amp;#REF!)&amp;" || '&lt;/"&amp;#REF!&amp;"&gt;');"</f>
        <v>#REF!</v>
      </c>
      <c r="B499" s="136"/>
      <c r="C499" s="135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3" customHeight="1" x14ac:dyDescent="0.25">
      <c r="A500" s="135" t="e">
        <f>"HTP.P('&lt;"&amp;#REF!&amp;"&gt;' || "&amp;IF(MID(#REF!,1,4)="STUB","NULL","REC."&amp;#REF!)&amp;" || '&lt;/"&amp;#REF!&amp;"&gt;');"</f>
        <v>#REF!</v>
      </c>
      <c r="B500" s="136"/>
      <c r="C500" s="135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3" customHeight="1" x14ac:dyDescent="0.25">
      <c r="A501" s="135" t="e">
        <f>"HTP.P('&lt;"&amp;#REF!&amp;"&gt;' || "&amp;IF(MID(#REF!,1,4)="STUB","NULL","REC."&amp;#REF!)&amp;" || '&lt;/"&amp;#REF!&amp;"&gt;');"</f>
        <v>#REF!</v>
      </c>
      <c r="B501" s="136"/>
      <c r="C501" s="135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3" customHeight="1" x14ac:dyDescent="0.25">
      <c r="A502" s="135" t="e">
        <f>"HTP.P('&lt;"&amp;#REF!&amp;"&gt;' || "&amp;IF(MID(#REF!,1,4)="STUB","NULL","REC."&amp;#REF!)&amp;" || '&lt;/"&amp;#REF!&amp;"&gt;');"</f>
        <v>#REF!</v>
      </c>
      <c r="B502" s="136"/>
      <c r="C502" s="135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3" customHeight="1" x14ac:dyDescent="0.25">
      <c r="A503" s="135" t="e">
        <f>"HTP.P('&lt;"&amp;#REF!&amp;"&gt;' || "&amp;IF(MID(#REF!,1,4)="STUB","NULL","REC."&amp;#REF!)&amp;" || '&lt;/"&amp;#REF!&amp;"&gt;');"</f>
        <v>#REF!</v>
      </c>
      <c r="B503" s="136"/>
      <c r="C503" s="135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3" customHeight="1" x14ac:dyDescent="0.25">
      <c r="A504" s="135" t="e">
        <f>"HTP.P('&lt;"&amp;#REF!&amp;"&gt;' || "&amp;IF(MID(#REF!,1,4)="STUB","NULL","REC."&amp;#REF!)&amp;" || '&lt;/"&amp;#REF!&amp;"&gt;');"</f>
        <v>#REF!</v>
      </c>
      <c r="B504" s="136"/>
      <c r="C504" s="135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3" customHeight="1" x14ac:dyDescent="0.25">
      <c r="A505" s="135" t="e">
        <f>"HTP.P('&lt;"&amp;#REF!&amp;"&gt;' || "&amp;IF(MID(#REF!,1,4)="STUB","NULL","REC."&amp;#REF!)&amp;" || '&lt;/"&amp;#REF!&amp;"&gt;');"</f>
        <v>#REF!</v>
      </c>
      <c r="B505" s="136"/>
      <c r="C505" s="135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3" customHeight="1" x14ac:dyDescent="0.25">
      <c r="A506" s="135" t="e">
        <f>"HTP.P('&lt;"&amp;#REF!&amp;"&gt;' || "&amp;IF(MID(#REF!,1,4)="STUB","NULL","REC."&amp;#REF!)&amp;" || '&lt;/"&amp;#REF!&amp;"&gt;');"</f>
        <v>#REF!</v>
      </c>
      <c r="B506" s="136"/>
      <c r="C506" s="135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3" customHeight="1" x14ac:dyDescent="0.25">
      <c r="A507" s="135" t="e">
        <f>"HTP.P('&lt;"&amp;#REF!&amp;"&gt;' || "&amp;IF(MID(#REF!,1,4)="STUB","NULL","REC."&amp;#REF!)&amp;" || '&lt;/"&amp;#REF!&amp;"&gt;');"</f>
        <v>#REF!</v>
      </c>
      <c r="B507" s="136"/>
      <c r="C507" s="135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3" customHeight="1" x14ac:dyDescent="0.25">
      <c r="A508" s="135" t="e">
        <f>"HTP.P('&lt;"&amp;#REF!&amp;"&gt;' || "&amp;IF(MID(#REF!,1,4)="STUB","NULL","REC."&amp;#REF!)&amp;" || '&lt;/"&amp;#REF!&amp;"&gt;');"</f>
        <v>#REF!</v>
      </c>
      <c r="B508" s="136"/>
      <c r="C508" s="135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3" customHeight="1" x14ac:dyDescent="0.25">
      <c r="A509" s="135" t="e">
        <f>"HTP.P('&lt;"&amp;#REF!&amp;"&gt;' || "&amp;IF(MID(#REF!,1,4)="STUB","NULL","REC."&amp;#REF!)&amp;" || '&lt;/"&amp;#REF!&amp;"&gt;');"</f>
        <v>#REF!</v>
      </c>
      <c r="B509" s="136"/>
      <c r="C509" s="135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3" customHeight="1" x14ac:dyDescent="0.25">
      <c r="A510" s="135" t="e">
        <f>"HTP.P('&lt;"&amp;#REF!&amp;"&gt;' || "&amp;IF(MID(#REF!,1,4)="STUB","NULL","REC."&amp;#REF!)&amp;" || '&lt;/"&amp;#REF!&amp;"&gt;');"</f>
        <v>#REF!</v>
      </c>
      <c r="B510" s="136"/>
      <c r="C510" s="135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3" customHeight="1" x14ac:dyDescent="0.25">
      <c r="A511" s="135" t="e">
        <f>"HTP.P('&lt;"&amp;#REF!&amp;"&gt;' || "&amp;IF(MID(#REF!,1,4)="STUB","NULL","REC."&amp;#REF!)&amp;" || '&lt;/"&amp;#REF!&amp;"&gt;');"</f>
        <v>#REF!</v>
      </c>
      <c r="B511" s="136"/>
      <c r="C511" s="135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3" customHeight="1" x14ac:dyDescent="0.25">
      <c r="A512" s="135" t="e">
        <f>"HTP.P('&lt;"&amp;#REF!&amp;"&gt;' || "&amp;IF(MID(#REF!,1,4)="STUB","NULL","REC."&amp;#REF!)&amp;" || '&lt;/"&amp;#REF!&amp;"&gt;');"</f>
        <v>#REF!</v>
      </c>
      <c r="B512" s="136"/>
      <c r="C512" s="135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3" customHeight="1" x14ac:dyDescent="0.25">
      <c r="A513" s="135" t="e">
        <f>"HTP.P('&lt;"&amp;#REF!&amp;"&gt;' || "&amp;IF(MID(#REF!,1,4)="STUB","NULL","REC."&amp;#REF!)&amp;" || '&lt;/"&amp;#REF!&amp;"&gt;');"</f>
        <v>#REF!</v>
      </c>
      <c r="B513" s="136"/>
      <c r="C513" s="135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3" customHeight="1" x14ac:dyDescent="0.25">
      <c r="A514" s="135" t="e">
        <f>"HTP.P('&lt;"&amp;#REF!&amp;"&gt;' || "&amp;IF(MID(#REF!,1,4)="STUB","NULL","REC."&amp;#REF!)&amp;" || '&lt;/"&amp;#REF!&amp;"&gt;');"</f>
        <v>#REF!</v>
      </c>
      <c r="B514" s="136"/>
      <c r="C514" s="135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3" customHeight="1" x14ac:dyDescent="0.25">
      <c r="A515" s="135" t="e">
        <f>"HTP.P('&lt;"&amp;#REF!&amp;"&gt;' || "&amp;IF(MID(#REF!,1,4)="STUB","NULL","REC."&amp;#REF!)&amp;" || '&lt;/"&amp;#REF!&amp;"&gt;');"</f>
        <v>#REF!</v>
      </c>
      <c r="B515" s="136"/>
      <c r="C515" s="135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3" customHeight="1" x14ac:dyDescent="0.25">
      <c r="A516" s="135" t="e">
        <f>"HTP.P('&lt;"&amp;#REF!&amp;"&gt;' || "&amp;IF(MID(#REF!,1,4)="STUB","NULL","REC."&amp;#REF!)&amp;" || '&lt;/"&amp;#REF!&amp;"&gt;');"</f>
        <v>#REF!</v>
      </c>
      <c r="B516" s="136"/>
      <c r="C516" s="135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3" customHeight="1" x14ac:dyDescent="0.25">
      <c r="A517" s="135" t="e">
        <f>"HTP.P('&lt;"&amp;#REF!&amp;"&gt;' || "&amp;IF(MID(#REF!,1,4)="STUB","NULL","REC."&amp;#REF!)&amp;" || '&lt;/"&amp;#REF!&amp;"&gt;');"</f>
        <v>#REF!</v>
      </c>
      <c r="B517" s="136"/>
      <c r="C517" s="135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3" customHeight="1" x14ac:dyDescent="0.25">
      <c r="A518" s="135" t="e">
        <f>"HTP.P('&lt;"&amp;#REF!&amp;"&gt;' || "&amp;IF(MID(#REF!,1,4)="STUB","NULL","REC."&amp;#REF!)&amp;" || '&lt;/"&amp;#REF!&amp;"&gt;');"</f>
        <v>#REF!</v>
      </c>
      <c r="B518" s="136"/>
      <c r="C518" s="135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3" customHeight="1" x14ac:dyDescent="0.25">
      <c r="A519" s="135" t="e">
        <f>"HTP.P('&lt;"&amp;#REF!&amp;"&gt;' || "&amp;IF(MID(#REF!,1,4)="STUB","NULL","REC."&amp;#REF!)&amp;" || '&lt;/"&amp;#REF!&amp;"&gt;');"</f>
        <v>#REF!</v>
      </c>
      <c r="B519" s="136"/>
      <c r="C519" s="135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3" customHeight="1" x14ac:dyDescent="0.25">
      <c r="A520" s="135" t="e">
        <f>"HTP.P('&lt;"&amp;#REF!&amp;"&gt;' || "&amp;IF(MID(#REF!,1,4)="STUB","NULL","REC."&amp;#REF!)&amp;" || '&lt;/"&amp;#REF!&amp;"&gt;');"</f>
        <v>#REF!</v>
      </c>
      <c r="B520" s="136"/>
      <c r="C520" s="135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3" customHeight="1" x14ac:dyDescent="0.25">
      <c r="A521" s="135" t="e">
        <f>"HTP.P('&lt;"&amp;#REF!&amp;"&gt;' || "&amp;IF(MID(#REF!,1,4)="STUB","NULL","REC."&amp;#REF!)&amp;" || '&lt;/"&amp;#REF!&amp;"&gt;');"</f>
        <v>#REF!</v>
      </c>
      <c r="B521" s="136"/>
      <c r="C521" s="135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3" customHeight="1" x14ac:dyDescent="0.25">
      <c r="A522" s="135" t="e">
        <f>"HTP.P('&lt;"&amp;#REF!&amp;"&gt;' || "&amp;IF(MID(#REF!,1,4)="STUB","NULL","REC."&amp;#REF!)&amp;" || '&lt;/"&amp;#REF!&amp;"&gt;');"</f>
        <v>#REF!</v>
      </c>
      <c r="B522" s="136"/>
      <c r="C522" s="135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3" customHeight="1" x14ac:dyDescent="0.25">
      <c r="A523" s="135" t="e">
        <f>"HTP.P('&lt;"&amp;#REF!&amp;"&gt;' || "&amp;IF(MID(#REF!,1,4)="STUB","NULL","REC."&amp;#REF!)&amp;" || '&lt;/"&amp;#REF!&amp;"&gt;');"</f>
        <v>#REF!</v>
      </c>
      <c r="B523" s="136"/>
      <c r="C523" s="135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3" customHeight="1" x14ac:dyDescent="0.25">
      <c r="A524" s="135" t="e">
        <f>"HTP.P('&lt;"&amp;#REF!&amp;"&gt;' || "&amp;IF(MID(#REF!,1,4)="STUB","NULL","REC."&amp;#REF!)&amp;" || '&lt;/"&amp;#REF!&amp;"&gt;');"</f>
        <v>#REF!</v>
      </c>
      <c r="B524" s="136"/>
      <c r="C524" s="135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3" customHeight="1" x14ac:dyDescent="0.25">
      <c r="A525" s="135" t="e">
        <f>"HTP.P('&lt;"&amp;#REF!&amp;"&gt;' || "&amp;IF(MID(#REF!,1,4)="STUB","NULL","REC."&amp;#REF!)&amp;" || '&lt;/"&amp;#REF!&amp;"&gt;');"</f>
        <v>#REF!</v>
      </c>
      <c r="B525" s="136"/>
      <c r="C525" s="135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3" customHeight="1" x14ac:dyDescent="0.25">
      <c r="A526" s="135" t="e">
        <f>"HTP.P('&lt;"&amp;#REF!&amp;"&gt;' || "&amp;IF(MID(#REF!,1,4)="STUB","NULL","REC."&amp;#REF!)&amp;" || '&lt;/"&amp;#REF!&amp;"&gt;');"</f>
        <v>#REF!</v>
      </c>
      <c r="B526" s="136"/>
      <c r="C526" s="135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3" customHeight="1" x14ac:dyDescent="0.25">
      <c r="A527" s="135" t="e">
        <f>"HTP.P('&lt;"&amp;#REF!&amp;"&gt;' || "&amp;IF(MID(#REF!,1,4)="STUB","NULL","REC."&amp;#REF!)&amp;" || '&lt;/"&amp;#REF!&amp;"&gt;');"</f>
        <v>#REF!</v>
      </c>
      <c r="B527" s="136"/>
      <c r="C527" s="135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3" customHeight="1" x14ac:dyDescent="0.25">
      <c r="A528" s="135" t="e">
        <f>"HTP.P('&lt;"&amp;#REF!&amp;"&gt;' || "&amp;IF(MID(#REF!,1,4)="STUB","NULL","REC."&amp;#REF!)&amp;" || '&lt;/"&amp;#REF!&amp;"&gt;');"</f>
        <v>#REF!</v>
      </c>
      <c r="B528" s="136"/>
      <c r="C528" s="135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3" customHeight="1" x14ac:dyDescent="0.25">
      <c r="A529" s="135" t="e">
        <f>"HTP.P('&lt;"&amp;#REF!&amp;"&gt;' || "&amp;IF(MID(#REF!,1,4)="STUB","NULL","REC."&amp;#REF!)&amp;" || '&lt;/"&amp;#REF!&amp;"&gt;');"</f>
        <v>#REF!</v>
      </c>
      <c r="B529" s="136"/>
      <c r="C529" s="135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3" customHeight="1" x14ac:dyDescent="0.25">
      <c r="A530" s="135" t="e">
        <f>"HTP.P('&lt;"&amp;#REF!&amp;"&gt;' || "&amp;IF(MID(#REF!,1,4)="STUB","NULL","REC."&amp;#REF!)&amp;" || '&lt;/"&amp;#REF!&amp;"&gt;');"</f>
        <v>#REF!</v>
      </c>
      <c r="B530" s="136"/>
      <c r="C530" s="135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3" customHeight="1" x14ac:dyDescent="0.25">
      <c r="A531" s="135" t="e">
        <f>"HTP.P('&lt;"&amp;#REF!&amp;"&gt;' || "&amp;IF(MID(#REF!,1,4)="STUB","NULL","REC."&amp;#REF!)&amp;" || '&lt;/"&amp;#REF!&amp;"&gt;');"</f>
        <v>#REF!</v>
      </c>
      <c r="B531" s="136"/>
      <c r="C531" s="135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3" customHeight="1" x14ac:dyDescent="0.25">
      <c r="A532" s="135" t="e">
        <f>"HTP.P('&lt;"&amp;#REF!&amp;"&gt;' || "&amp;IF(MID(#REF!,1,4)="STUB","NULL","REC."&amp;#REF!)&amp;" || '&lt;/"&amp;#REF!&amp;"&gt;');"</f>
        <v>#REF!</v>
      </c>
      <c r="B532" s="136"/>
      <c r="C532" s="135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3" customHeight="1" x14ac:dyDescent="0.25">
      <c r="A533" s="135" t="e">
        <f>"HTP.P('&lt;"&amp;#REF!&amp;"&gt;' || "&amp;IF(MID(#REF!,1,4)="STUB","NULL","REC."&amp;#REF!)&amp;" || '&lt;/"&amp;#REF!&amp;"&gt;');"</f>
        <v>#REF!</v>
      </c>
      <c r="B533" s="136"/>
      <c r="C533" s="135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3" customHeight="1" x14ac:dyDescent="0.25">
      <c r="A534" s="135" t="e">
        <f>"HTP.P('&lt;"&amp;#REF!&amp;"&gt;' || "&amp;IF(MID(#REF!,1,4)="STUB","NULL","REC."&amp;#REF!)&amp;" || '&lt;/"&amp;#REF!&amp;"&gt;');"</f>
        <v>#REF!</v>
      </c>
      <c r="B534" s="136"/>
      <c r="C534" s="135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3" customHeight="1" x14ac:dyDescent="0.25">
      <c r="A535" s="135" t="e">
        <f>"HTP.P('&lt;"&amp;#REF!&amp;"&gt;' || "&amp;IF(MID(#REF!,1,4)="STUB","NULL","REC."&amp;#REF!)&amp;" || '&lt;/"&amp;#REF!&amp;"&gt;');"</f>
        <v>#REF!</v>
      </c>
      <c r="B535" s="136"/>
      <c r="C535" s="135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3" customHeight="1" x14ac:dyDescent="0.25">
      <c r="A536" s="135" t="e">
        <f>"HTP.P('&lt;"&amp;#REF!&amp;"&gt;' || "&amp;IF(MID(#REF!,1,4)="STUB","NULL","REC."&amp;#REF!)&amp;" || '&lt;/"&amp;#REF!&amp;"&gt;');"</f>
        <v>#REF!</v>
      </c>
      <c r="B536" s="136"/>
      <c r="C536" s="135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3" customHeight="1" x14ac:dyDescent="0.25">
      <c r="A537" s="135" t="e">
        <f>"HTP.P('&lt;"&amp;#REF!&amp;"&gt;' || "&amp;IF(MID(#REF!,1,4)="STUB","NULL","REC."&amp;#REF!)&amp;" || '&lt;/"&amp;#REF!&amp;"&gt;');"</f>
        <v>#REF!</v>
      </c>
      <c r="B537" s="136"/>
      <c r="C537" s="135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3" customHeight="1" x14ac:dyDescent="0.25">
      <c r="A538" s="135" t="e">
        <f>"HTP.P('&lt;"&amp;#REF!&amp;"&gt;' || "&amp;IF(MID(#REF!,1,4)="STUB","NULL","REC."&amp;#REF!)&amp;" || '&lt;/"&amp;#REF!&amp;"&gt;');"</f>
        <v>#REF!</v>
      </c>
      <c r="B538" s="136"/>
      <c r="C538" s="135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3" customHeight="1" x14ac:dyDescent="0.25">
      <c r="A539" s="135" t="e">
        <f>"HTP.P('&lt;"&amp;#REF!&amp;"&gt;' || "&amp;IF(MID(#REF!,1,4)="STUB","NULL","REC."&amp;#REF!)&amp;" || '&lt;/"&amp;#REF!&amp;"&gt;');"</f>
        <v>#REF!</v>
      </c>
      <c r="B539" s="136"/>
      <c r="C539" s="135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3" customHeight="1" x14ac:dyDescent="0.25">
      <c r="A540" s="135" t="e">
        <f>"HTP.P('&lt;"&amp;#REF!&amp;"&gt;' || "&amp;IF(MID(#REF!,1,4)="STUB","NULL","REC."&amp;#REF!)&amp;" || '&lt;/"&amp;#REF!&amp;"&gt;');"</f>
        <v>#REF!</v>
      </c>
      <c r="B540" s="136"/>
      <c r="C540" s="135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3" customHeight="1" x14ac:dyDescent="0.25">
      <c r="A541" s="135" t="e">
        <f>"HTP.P('&lt;"&amp;#REF!&amp;"&gt;' || "&amp;IF(MID(#REF!,1,4)="STUB","NULL","REC."&amp;#REF!)&amp;" || '&lt;/"&amp;#REF!&amp;"&gt;');"</f>
        <v>#REF!</v>
      </c>
      <c r="B541" s="136"/>
      <c r="C541" s="135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3" customHeight="1" x14ac:dyDescent="0.25">
      <c r="A542" s="135" t="e">
        <f>"HTP.P('&lt;"&amp;#REF!&amp;"&gt;' || "&amp;IF(MID(#REF!,1,4)="STUB","NULL","REC."&amp;#REF!)&amp;" || '&lt;/"&amp;#REF!&amp;"&gt;');"</f>
        <v>#REF!</v>
      </c>
      <c r="B542" s="136"/>
      <c r="C542" s="135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3" customHeight="1" x14ac:dyDescent="0.25">
      <c r="A543" s="135" t="e">
        <f>"HTP.P('&lt;"&amp;#REF!&amp;"&gt;' || "&amp;IF(MID(#REF!,1,4)="STUB","NULL","REC."&amp;#REF!)&amp;" || '&lt;/"&amp;#REF!&amp;"&gt;');"</f>
        <v>#REF!</v>
      </c>
      <c r="B543" s="136"/>
      <c r="C543" s="135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3" customHeight="1" x14ac:dyDescent="0.25">
      <c r="A544" s="135" t="e">
        <f>"HTP.P('&lt;"&amp;#REF!&amp;"&gt;' || "&amp;IF(MID(#REF!,1,4)="STUB","NULL","REC."&amp;#REF!)&amp;" || '&lt;/"&amp;#REF!&amp;"&gt;');"</f>
        <v>#REF!</v>
      </c>
      <c r="B544" s="136"/>
      <c r="C544" s="135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3" customHeight="1" x14ac:dyDescent="0.25">
      <c r="A545" s="135" t="e">
        <f>"HTP.P('&lt;"&amp;#REF!&amp;"&gt;' || "&amp;IF(MID(#REF!,1,4)="STUB","NULL","REC."&amp;#REF!)&amp;" || '&lt;/"&amp;#REF!&amp;"&gt;');"</f>
        <v>#REF!</v>
      </c>
      <c r="B545" s="136"/>
      <c r="C545" s="135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3" customHeight="1" x14ac:dyDescent="0.25">
      <c r="A546" s="135" t="e">
        <f>"HTP.P('&lt;"&amp;#REF!&amp;"&gt;' || "&amp;IF(MID(#REF!,1,4)="STUB","NULL","REC."&amp;#REF!)&amp;" || '&lt;/"&amp;#REF!&amp;"&gt;');"</f>
        <v>#REF!</v>
      </c>
      <c r="B546" s="136"/>
      <c r="C546" s="135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3" customHeight="1" x14ac:dyDescent="0.25">
      <c r="A547" s="135" t="e">
        <f>"HTP.P('&lt;"&amp;#REF!&amp;"&gt;' || "&amp;IF(MID(#REF!,1,4)="STUB","NULL","REC."&amp;#REF!)&amp;" || '&lt;/"&amp;#REF!&amp;"&gt;');"</f>
        <v>#REF!</v>
      </c>
      <c r="B547" s="136"/>
      <c r="C547" s="135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3" customHeight="1" x14ac:dyDescent="0.25">
      <c r="A548" s="135" t="e">
        <f>"HTP.P('&lt;"&amp;#REF!&amp;"&gt;' || "&amp;IF(MID(#REF!,1,4)="STUB","NULL","REC."&amp;#REF!)&amp;" || '&lt;/"&amp;#REF!&amp;"&gt;');"</f>
        <v>#REF!</v>
      </c>
      <c r="B548" s="136"/>
      <c r="C548" s="135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3" customHeight="1" x14ac:dyDescent="0.25">
      <c r="A549" s="135" t="e">
        <f>"HTP.P('&lt;"&amp;#REF!&amp;"&gt;' || "&amp;IF(MID(#REF!,1,4)="STUB","NULL","REC."&amp;#REF!)&amp;" || '&lt;/"&amp;#REF!&amp;"&gt;');"</f>
        <v>#REF!</v>
      </c>
      <c r="B549" s="136"/>
      <c r="C549" s="135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3" customHeight="1" x14ac:dyDescent="0.25">
      <c r="A550" s="135" t="e">
        <f>"HTP.P('&lt;"&amp;#REF!&amp;"&gt;' || "&amp;IF(MID(#REF!,1,4)="STUB","NULL","REC."&amp;#REF!)&amp;" || '&lt;/"&amp;#REF!&amp;"&gt;');"</f>
        <v>#REF!</v>
      </c>
      <c r="B550" s="136"/>
      <c r="C550" s="135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3" customHeight="1" x14ac:dyDescent="0.25">
      <c r="A551" s="135" t="e">
        <f>"HTP.P('&lt;"&amp;#REF!&amp;"&gt;' || "&amp;IF(MID(#REF!,1,4)="STUB","NULL","REC."&amp;#REF!)&amp;" || '&lt;/"&amp;#REF!&amp;"&gt;');"</f>
        <v>#REF!</v>
      </c>
      <c r="B551" s="136"/>
      <c r="C551" s="135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3" customHeight="1" x14ac:dyDescent="0.25">
      <c r="A552" s="135" t="e">
        <f>"HTP.P('&lt;"&amp;#REF!&amp;"&gt;' || "&amp;IF(MID(#REF!,1,4)="STUB","NULL","REC."&amp;#REF!)&amp;" || '&lt;/"&amp;#REF!&amp;"&gt;');"</f>
        <v>#REF!</v>
      </c>
      <c r="B552" s="136"/>
      <c r="C552" s="135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3" customHeight="1" x14ac:dyDescent="0.25">
      <c r="A553" s="135" t="e">
        <f>"HTP.P('&lt;"&amp;#REF!&amp;"&gt;' || "&amp;IF(MID(#REF!,1,4)="STUB","NULL","REC."&amp;#REF!)&amp;" || '&lt;/"&amp;#REF!&amp;"&gt;');"</f>
        <v>#REF!</v>
      </c>
      <c r="B553" s="136"/>
      <c r="C553" s="135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3" customHeight="1" x14ac:dyDescent="0.25">
      <c r="A554" s="135" t="e">
        <f>"HTP.P('&lt;"&amp;#REF!&amp;"&gt;' || "&amp;IF(MID(#REF!,1,4)="STUB","NULL","REC."&amp;#REF!)&amp;" || '&lt;/"&amp;#REF!&amp;"&gt;');"</f>
        <v>#REF!</v>
      </c>
      <c r="B554" s="136"/>
      <c r="C554" s="135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3" customHeight="1" x14ac:dyDescent="0.25">
      <c r="A555" s="135" t="e">
        <f>"HTP.P('&lt;"&amp;#REF!&amp;"&gt;' || "&amp;IF(MID(#REF!,1,4)="STUB","NULL","REC."&amp;#REF!)&amp;" || '&lt;/"&amp;#REF!&amp;"&gt;');"</f>
        <v>#REF!</v>
      </c>
      <c r="B555" s="136"/>
      <c r="C555" s="135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3" customHeight="1" x14ac:dyDescent="0.25">
      <c r="A556" s="135" t="e">
        <f>"HTP.P('&lt;"&amp;#REF!&amp;"&gt;' || "&amp;IF(MID(#REF!,1,4)="STUB","NULL","REC."&amp;#REF!)&amp;" || '&lt;/"&amp;#REF!&amp;"&gt;');"</f>
        <v>#REF!</v>
      </c>
      <c r="B556" s="136"/>
      <c r="C556" s="135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3" customHeight="1" x14ac:dyDescent="0.25">
      <c r="A557" s="135" t="e">
        <f>"HTP.P('&lt;"&amp;#REF!&amp;"&gt;' || "&amp;IF(MID(#REF!,1,4)="STUB","NULL","REC."&amp;#REF!)&amp;" || '&lt;/"&amp;#REF!&amp;"&gt;');"</f>
        <v>#REF!</v>
      </c>
      <c r="B557" s="136"/>
      <c r="C557" s="135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3" customHeight="1" x14ac:dyDescent="0.25">
      <c r="A558" s="135" t="e">
        <f>"HTP.P('&lt;"&amp;#REF!&amp;"&gt;' || "&amp;IF(MID(#REF!,1,4)="STUB","NULL","REC."&amp;#REF!)&amp;" || '&lt;/"&amp;#REF!&amp;"&gt;');"</f>
        <v>#REF!</v>
      </c>
      <c r="B558" s="136"/>
      <c r="C558" s="135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3" customHeight="1" x14ac:dyDescent="0.25">
      <c r="A559" s="135" t="e">
        <f>"HTP.P('&lt;"&amp;#REF!&amp;"&gt;' || "&amp;IF(MID(#REF!,1,4)="STUB","NULL","REC."&amp;#REF!)&amp;" || '&lt;/"&amp;#REF!&amp;"&gt;');"</f>
        <v>#REF!</v>
      </c>
      <c r="B559" s="136"/>
      <c r="C559" s="135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3" customHeight="1" x14ac:dyDescent="0.25">
      <c r="A560" s="135" t="e">
        <f>"HTP.P('&lt;"&amp;#REF!&amp;"&gt;' || "&amp;IF(MID(#REF!,1,4)="STUB","NULL","REC."&amp;#REF!)&amp;" || '&lt;/"&amp;#REF!&amp;"&gt;');"</f>
        <v>#REF!</v>
      </c>
      <c r="B560" s="136"/>
      <c r="C560" s="135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3" customHeight="1" x14ac:dyDescent="0.25">
      <c r="A561" s="135" t="e">
        <f>"HTP.P('&lt;"&amp;#REF!&amp;"&gt;' || "&amp;IF(MID(#REF!,1,4)="STUB","NULL","REC."&amp;#REF!)&amp;" || '&lt;/"&amp;#REF!&amp;"&gt;');"</f>
        <v>#REF!</v>
      </c>
      <c r="B561" s="136"/>
      <c r="C561" s="135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3" customHeight="1" x14ac:dyDescent="0.25">
      <c r="A562" s="135" t="e">
        <f>"HTP.P('&lt;"&amp;#REF!&amp;"&gt;' || "&amp;IF(MID(#REF!,1,4)="STUB","NULL","REC."&amp;#REF!)&amp;" || '&lt;/"&amp;#REF!&amp;"&gt;');"</f>
        <v>#REF!</v>
      </c>
      <c r="B562" s="136"/>
      <c r="C562" s="135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3" customHeight="1" x14ac:dyDescent="0.25">
      <c r="A563" s="135" t="e">
        <f>"HTP.P('&lt;"&amp;#REF!&amp;"&gt;' || "&amp;IF(MID(#REF!,1,4)="STUB","NULL","REC."&amp;#REF!)&amp;" || '&lt;/"&amp;#REF!&amp;"&gt;');"</f>
        <v>#REF!</v>
      </c>
      <c r="B563" s="136"/>
      <c r="C563" s="135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3" customHeight="1" x14ac:dyDescent="0.25">
      <c r="A564" s="135" t="e">
        <f>"HTP.P('&lt;"&amp;#REF!&amp;"&gt;' || "&amp;IF(MID(#REF!,1,4)="STUB","NULL","REC."&amp;#REF!)&amp;" || '&lt;/"&amp;#REF!&amp;"&gt;');"</f>
        <v>#REF!</v>
      </c>
      <c r="B564" s="136"/>
      <c r="C564" s="135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3" customHeight="1" x14ac:dyDescent="0.25">
      <c r="A565" s="135" t="e">
        <f>"HTP.P('&lt;"&amp;#REF!&amp;"&gt;' || "&amp;IF(MID(#REF!,1,4)="STUB","NULL","REC."&amp;#REF!)&amp;" || '&lt;/"&amp;#REF!&amp;"&gt;');"</f>
        <v>#REF!</v>
      </c>
      <c r="B565" s="136"/>
      <c r="C565" s="135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3" customHeight="1" x14ac:dyDescent="0.25">
      <c r="A566" s="135" t="e">
        <f>"HTP.P('&lt;"&amp;#REF!&amp;"&gt;' || "&amp;IF(MID(#REF!,1,4)="STUB","NULL","REC."&amp;#REF!)&amp;" || '&lt;/"&amp;#REF!&amp;"&gt;');"</f>
        <v>#REF!</v>
      </c>
      <c r="B566" s="136"/>
      <c r="C566" s="135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3" customHeight="1" x14ac:dyDescent="0.25">
      <c r="A567" s="135" t="e">
        <f>"HTP.P('&lt;"&amp;#REF!&amp;"&gt;' || "&amp;IF(MID(#REF!,1,4)="STUB","NULL","REC."&amp;#REF!)&amp;" || '&lt;/"&amp;#REF!&amp;"&gt;');"</f>
        <v>#REF!</v>
      </c>
      <c r="B567" s="136"/>
      <c r="C567" s="135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3" customHeight="1" x14ac:dyDescent="0.25">
      <c r="A568" s="135" t="e">
        <f>"HTP.P('&lt;"&amp;#REF!&amp;"&gt;' || "&amp;IF(MID(#REF!,1,4)="STUB","NULL","REC."&amp;#REF!)&amp;" || '&lt;/"&amp;#REF!&amp;"&gt;');"</f>
        <v>#REF!</v>
      </c>
      <c r="B568" s="136"/>
      <c r="C568" s="135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3" customHeight="1" x14ac:dyDescent="0.25">
      <c r="A569" s="135" t="e">
        <f>"HTP.P('&lt;"&amp;#REF!&amp;"&gt;' || "&amp;IF(MID(#REF!,1,4)="STUB","NULL","REC."&amp;#REF!)&amp;" || '&lt;/"&amp;#REF!&amp;"&gt;');"</f>
        <v>#REF!</v>
      </c>
      <c r="B569" s="136"/>
      <c r="C569" s="135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3" customHeight="1" x14ac:dyDescent="0.25">
      <c r="A570" s="135" t="e">
        <f>"HTP.P('&lt;"&amp;#REF!&amp;"&gt;' || "&amp;IF(MID(#REF!,1,4)="STUB","NULL","REC."&amp;#REF!)&amp;" || '&lt;/"&amp;#REF!&amp;"&gt;');"</f>
        <v>#REF!</v>
      </c>
      <c r="B570" s="136"/>
      <c r="C570" s="135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3" customHeight="1" x14ac:dyDescent="0.25">
      <c r="A571" s="135" t="e">
        <f>"HTP.P('&lt;"&amp;#REF!&amp;"&gt;' || "&amp;IF(MID(#REF!,1,4)="STUB","NULL","REC."&amp;#REF!)&amp;" || '&lt;/"&amp;#REF!&amp;"&gt;');"</f>
        <v>#REF!</v>
      </c>
      <c r="B571" s="136"/>
      <c r="C571" s="135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3" customHeight="1" x14ac:dyDescent="0.25">
      <c r="A572" s="135" t="e">
        <f>"HTP.P('&lt;"&amp;#REF!&amp;"&gt;' || "&amp;IF(MID(#REF!,1,4)="STUB","NULL","REC."&amp;#REF!)&amp;" || '&lt;/"&amp;#REF!&amp;"&gt;');"</f>
        <v>#REF!</v>
      </c>
      <c r="B572" s="136"/>
      <c r="C572" s="135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3" customHeight="1" x14ac:dyDescent="0.25">
      <c r="A573" s="135" t="e">
        <f>"HTP.P('&lt;"&amp;#REF!&amp;"&gt;' || "&amp;IF(MID(#REF!,1,4)="STUB","NULL","REC."&amp;#REF!)&amp;" || '&lt;/"&amp;#REF!&amp;"&gt;');"</f>
        <v>#REF!</v>
      </c>
      <c r="B573" s="136"/>
      <c r="C573" s="135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3" customHeight="1" x14ac:dyDescent="0.25">
      <c r="A574" s="135" t="e">
        <f>"HTP.P('&lt;"&amp;#REF!&amp;"&gt;' || "&amp;IF(MID(#REF!,1,4)="STUB","NULL","REC."&amp;#REF!)&amp;" || '&lt;/"&amp;#REF!&amp;"&gt;');"</f>
        <v>#REF!</v>
      </c>
      <c r="B574" s="136"/>
      <c r="C574" s="135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3" customHeight="1" x14ac:dyDescent="0.25">
      <c r="A575" s="135" t="e">
        <f>"HTP.P('&lt;"&amp;#REF!&amp;"&gt;' || "&amp;IF(MID(#REF!,1,4)="STUB","NULL","REC."&amp;#REF!)&amp;" || '&lt;/"&amp;#REF!&amp;"&gt;');"</f>
        <v>#REF!</v>
      </c>
      <c r="B575" s="136"/>
      <c r="C575" s="135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3" customHeight="1" x14ac:dyDescent="0.25">
      <c r="A576" s="135" t="e">
        <f>"HTP.P('&lt;"&amp;#REF!&amp;"&gt;' || "&amp;IF(MID(#REF!,1,4)="STUB","NULL","REC."&amp;#REF!)&amp;" || '&lt;/"&amp;#REF!&amp;"&gt;');"</f>
        <v>#REF!</v>
      </c>
      <c r="B576" s="136"/>
      <c r="C576" s="135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3" customHeight="1" x14ac:dyDescent="0.25">
      <c r="A577" s="135" t="e">
        <f>"HTP.P('&lt;"&amp;#REF!&amp;"&gt;' || "&amp;IF(MID(#REF!,1,4)="STUB","NULL","REC."&amp;#REF!)&amp;" || '&lt;/"&amp;#REF!&amp;"&gt;');"</f>
        <v>#REF!</v>
      </c>
      <c r="B577" s="136"/>
      <c r="C577" s="135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3" customHeight="1" x14ac:dyDescent="0.25">
      <c r="A578" s="135" t="e">
        <f>"HTP.P('&lt;"&amp;#REF!&amp;"&gt;' || "&amp;IF(MID(#REF!,1,4)="STUB","NULL","REC."&amp;#REF!)&amp;" || '&lt;/"&amp;#REF!&amp;"&gt;');"</f>
        <v>#REF!</v>
      </c>
      <c r="B578" s="136"/>
      <c r="C578" s="135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3" customHeight="1" x14ac:dyDescent="0.25">
      <c r="A579" s="135" t="e">
        <f>"HTP.P('&lt;"&amp;#REF!&amp;"&gt;' || "&amp;IF(MID(#REF!,1,4)="STUB","NULL","REC."&amp;#REF!)&amp;" || '&lt;/"&amp;#REF!&amp;"&gt;');"</f>
        <v>#REF!</v>
      </c>
      <c r="B579" s="136"/>
      <c r="C579" s="135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3" customHeight="1" x14ac:dyDescent="0.25">
      <c r="A580" s="135" t="e">
        <f>"HTP.P('&lt;"&amp;#REF!&amp;"&gt;' || "&amp;IF(MID(#REF!,1,4)="STUB","NULL","REC."&amp;#REF!)&amp;" || '&lt;/"&amp;#REF!&amp;"&gt;');"</f>
        <v>#REF!</v>
      </c>
      <c r="B580" s="136"/>
      <c r="C580" s="135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3" customHeight="1" x14ac:dyDescent="0.25">
      <c r="A581" s="135" t="e">
        <f>"HTP.P('&lt;"&amp;#REF!&amp;"&gt;' || "&amp;IF(MID(#REF!,1,4)="STUB","NULL","REC."&amp;#REF!)&amp;" || '&lt;/"&amp;#REF!&amp;"&gt;');"</f>
        <v>#REF!</v>
      </c>
      <c r="B581" s="136"/>
      <c r="C581" s="135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3" customHeight="1" x14ac:dyDescent="0.25">
      <c r="A582" s="135" t="e">
        <f>"HTP.P('&lt;"&amp;#REF!&amp;"&gt;' || "&amp;IF(MID(#REF!,1,4)="STUB","NULL","REC."&amp;#REF!)&amp;" || '&lt;/"&amp;#REF!&amp;"&gt;');"</f>
        <v>#REF!</v>
      </c>
      <c r="B582" s="136"/>
      <c r="C582" s="135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3" customHeight="1" x14ac:dyDescent="0.25">
      <c r="A583" s="135" t="e">
        <f>"HTP.P('&lt;"&amp;#REF!&amp;"&gt;' || "&amp;IF(MID(#REF!,1,4)="STUB","NULL","REC."&amp;#REF!)&amp;" || '&lt;/"&amp;#REF!&amp;"&gt;');"</f>
        <v>#REF!</v>
      </c>
      <c r="B583" s="136"/>
      <c r="C583" s="135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3" customHeight="1" x14ac:dyDescent="0.25">
      <c r="A584" s="135" t="e">
        <f>"HTP.P('&lt;"&amp;#REF!&amp;"&gt;' || "&amp;IF(MID(#REF!,1,4)="STUB","NULL","REC."&amp;#REF!)&amp;" || '&lt;/"&amp;#REF!&amp;"&gt;');"</f>
        <v>#REF!</v>
      </c>
      <c r="B584" s="136"/>
      <c r="C584" s="135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3" customHeight="1" x14ac:dyDescent="0.25">
      <c r="A585" s="135" t="e">
        <f>"HTP.P('&lt;"&amp;#REF!&amp;"&gt;' || "&amp;IF(MID(#REF!,1,4)="STUB","NULL","REC."&amp;#REF!)&amp;" || '&lt;/"&amp;#REF!&amp;"&gt;');"</f>
        <v>#REF!</v>
      </c>
      <c r="B585" s="136"/>
      <c r="C585" s="135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3" customHeight="1" x14ac:dyDescent="0.25">
      <c r="A586" s="135" t="e">
        <f>"HTP.P('&lt;"&amp;#REF!&amp;"&gt;' || "&amp;IF(MID(#REF!,1,4)="STUB","NULL","REC."&amp;#REF!)&amp;" || '&lt;/"&amp;#REF!&amp;"&gt;');"</f>
        <v>#REF!</v>
      </c>
      <c r="B586" s="136"/>
      <c r="C586" s="135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3" customHeight="1" x14ac:dyDescent="0.25">
      <c r="A587" s="135" t="e">
        <f>"HTP.P('&lt;"&amp;#REF!&amp;"&gt;' || "&amp;IF(MID(#REF!,1,4)="STUB","NULL","REC."&amp;#REF!)&amp;" || '&lt;/"&amp;#REF!&amp;"&gt;');"</f>
        <v>#REF!</v>
      </c>
      <c r="B587" s="136"/>
      <c r="C587" s="135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3" customHeight="1" x14ac:dyDescent="0.25">
      <c r="A588" s="135" t="e">
        <f>"HTP.P('&lt;"&amp;#REF!&amp;"&gt;' || "&amp;IF(MID(#REF!,1,4)="STUB","NULL","REC."&amp;#REF!)&amp;" || '&lt;/"&amp;#REF!&amp;"&gt;');"</f>
        <v>#REF!</v>
      </c>
      <c r="B588" s="136"/>
      <c r="C588" s="135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3" customHeight="1" x14ac:dyDescent="0.25">
      <c r="A589" s="135" t="e">
        <f>"HTP.P('&lt;"&amp;#REF!&amp;"&gt;' || "&amp;IF(MID(#REF!,1,4)="STUB","NULL","REC."&amp;#REF!)&amp;" || '&lt;/"&amp;#REF!&amp;"&gt;');"</f>
        <v>#REF!</v>
      </c>
      <c r="B589" s="136"/>
      <c r="C589" s="135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3" customHeight="1" x14ac:dyDescent="0.25">
      <c r="A590" s="135" t="e">
        <f>"HTP.P('&lt;"&amp;#REF!&amp;"&gt;' || "&amp;IF(MID(#REF!,1,4)="STUB","NULL","REC."&amp;#REF!)&amp;" || '&lt;/"&amp;#REF!&amp;"&gt;');"</f>
        <v>#REF!</v>
      </c>
      <c r="B590" s="136"/>
      <c r="C590" s="135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3" customHeight="1" x14ac:dyDescent="0.25">
      <c r="A591" s="135" t="e">
        <f>"HTP.P('&lt;"&amp;#REF!&amp;"&gt;' || "&amp;IF(MID(#REF!,1,4)="STUB","NULL","REC."&amp;#REF!)&amp;" || '&lt;/"&amp;#REF!&amp;"&gt;');"</f>
        <v>#REF!</v>
      </c>
      <c r="B591" s="136"/>
      <c r="C591" s="135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3" customHeight="1" x14ac:dyDescent="0.25">
      <c r="A592" s="135" t="e">
        <f>"HTP.P('&lt;"&amp;#REF!&amp;"&gt;' || "&amp;IF(MID(#REF!,1,4)="STUB","NULL","REC."&amp;#REF!)&amp;" || '&lt;/"&amp;#REF!&amp;"&gt;');"</f>
        <v>#REF!</v>
      </c>
      <c r="B592" s="136"/>
      <c r="C592" s="135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3" customHeight="1" x14ac:dyDescent="0.25">
      <c r="A593" s="135" t="e">
        <f>"HTP.P('&lt;"&amp;#REF!&amp;"&gt;' || "&amp;IF(MID(#REF!,1,4)="STUB","NULL","REC."&amp;#REF!)&amp;" || '&lt;/"&amp;#REF!&amp;"&gt;');"</f>
        <v>#REF!</v>
      </c>
      <c r="B593" s="136"/>
      <c r="C593" s="135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3" customHeight="1" x14ac:dyDescent="0.25">
      <c r="A594" s="135" t="e">
        <f>"HTP.P('&lt;"&amp;#REF!&amp;"&gt;' || "&amp;IF(MID(#REF!,1,4)="STUB","NULL","REC."&amp;#REF!)&amp;" || '&lt;/"&amp;#REF!&amp;"&gt;');"</f>
        <v>#REF!</v>
      </c>
      <c r="B594" s="136"/>
      <c r="C594" s="135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3" customHeight="1" x14ac:dyDescent="0.25">
      <c r="A595" s="135" t="e">
        <f>"HTP.P('&lt;"&amp;#REF!&amp;"&gt;' || "&amp;IF(MID(#REF!,1,4)="STUB","NULL","REC."&amp;#REF!)&amp;" || '&lt;/"&amp;#REF!&amp;"&gt;');"</f>
        <v>#REF!</v>
      </c>
      <c r="B595" s="136"/>
      <c r="C595" s="135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3" customHeight="1" x14ac:dyDescent="0.25">
      <c r="A596" s="135" t="e">
        <f>"HTP.P('&lt;"&amp;#REF!&amp;"&gt;' || "&amp;IF(MID(#REF!,1,4)="STUB","NULL","REC."&amp;#REF!)&amp;" || '&lt;/"&amp;#REF!&amp;"&gt;');"</f>
        <v>#REF!</v>
      </c>
      <c r="B596" s="136"/>
      <c r="C596" s="135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3" customHeight="1" x14ac:dyDescent="0.25">
      <c r="A597" s="135" t="e">
        <f>"HTP.P('&lt;"&amp;#REF!&amp;"&gt;' || "&amp;IF(MID(#REF!,1,4)="STUB","NULL","REC."&amp;#REF!)&amp;" || '&lt;/"&amp;#REF!&amp;"&gt;');"</f>
        <v>#REF!</v>
      </c>
      <c r="B597" s="136"/>
      <c r="C597" s="135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3" customHeight="1" x14ac:dyDescent="0.25">
      <c r="A598" s="135" t="e">
        <f>"HTP.P('&lt;"&amp;#REF!&amp;"&gt;' || "&amp;IF(MID(#REF!,1,4)="STUB","NULL","REC."&amp;#REF!)&amp;" || '&lt;/"&amp;#REF!&amp;"&gt;');"</f>
        <v>#REF!</v>
      </c>
      <c r="B598" s="136"/>
      <c r="C598" s="135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3" customHeight="1" x14ac:dyDescent="0.25">
      <c r="A599" s="135" t="e">
        <f>"HTP.P('&lt;"&amp;#REF!&amp;"&gt;' || "&amp;IF(MID(#REF!,1,4)="STUB","NULL","REC."&amp;#REF!)&amp;" || '&lt;/"&amp;#REF!&amp;"&gt;');"</f>
        <v>#REF!</v>
      </c>
      <c r="B599" s="136"/>
      <c r="C599" s="135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3" customHeight="1" x14ac:dyDescent="0.25">
      <c r="A600" s="135" t="e">
        <f>"HTP.P('&lt;"&amp;#REF!&amp;"&gt;' || "&amp;IF(MID(#REF!,1,4)="STUB","NULL","REC."&amp;#REF!)&amp;" || '&lt;/"&amp;#REF!&amp;"&gt;');"</f>
        <v>#REF!</v>
      </c>
      <c r="B600" s="136"/>
      <c r="C600" s="135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3" customHeight="1" x14ac:dyDescent="0.25">
      <c r="A601" s="135" t="e">
        <f>"HTP.P('&lt;"&amp;#REF!&amp;"&gt;' || "&amp;IF(MID(#REF!,1,4)="STUB","NULL","REC."&amp;#REF!)&amp;" || '&lt;/"&amp;#REF!&amp;"&gt;');"</f>
        <v>#REF!</v>
      </c>
      <c r="B601" s="136"/>
      <c r="C601" s="135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3" customHeight="1" x14ac:dyDescent="0.25">
      <c r="A602" s="135" t="e">
        <f>"HTP.P('&lt;"&amp;#REF!&amp;"&gt;' || "&amp;IF(MID(#REF!,1,4)="STUB","NULL","REC."&amp;#REF!)&amp;" || '&lt;/"&amp;#REF!&amp;"&gt;');"</f>
        <v>#REF!</v>
      </c>
      <c r="B602" s="136"/>
      <c r="C602" s="135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3" customHeight="1" x14ac:dyDescent="0.25">
      <c r="A603" s="135" t="e">
        <f>"HTP.P('&lt;"&amp;#REF!&amp;"&gt;' || "&amp;IF(MID(#REF!,1,4)="STUB","NULL","REC."&amp;#REF!)&amp;" || '&lt;/"&amp;#REF!&amp;"&gt;');"</f>
        <v>#REF!</v>
      </c>
      <c r="B603" s="136"/>
      <c r="C603" s="135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3" customHeight="1" x14ac:dyDescent="0.25">
      <c r="A604" s="135" t="e">
        <f>"HTP.P('&lt;"&amp;#REF!&amp;"&gt;' || "&amp;IF(MID(#REF!,1,4)="STUB","NULL","REC."&amp;#REF!)&amp;" || '&lt;/"&amp;#REF!&amp;"&gt;');"</f>
        <v>#REF!</v>
      </c>
      <c r="B604" s="136"/>
      <c r="C604" s="135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3" customHeight="1" x14ac:dyDescent="0.25">
      <c r="A605" s="135" t="e">
        <f>"HTP.P('&lt;"&amp;#REF!&amp;"&gt;' || "&amp;IF(MID(#REF!,1,4)="STUB","NULL","REC."&amp;#REF!)&amp;" || '&lt;/"&amp;#REF!&amp;"&gt;');"</f>
        <v>#REF!</v>
      </c>
      <c r="B605" s="136"/>
      <c r="C605" s="135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3" customHeight="1" x14ac:dyDescent="0.25">
      <c r="A606" s="135" t="e">
        <f>"HTP.P('&lt;"&amp;#REF!&amp;"&gt;' || "&amp;IF(MID(#REF!,1,4)="STUB","NULL","REC."&amp;#REF!)&amp;" || '&lt;/"&amp;#REF!&amp;"&gt;');"</f>
        <v>#REF!</v>
      </c>
      <c r="B606" s="136"/>
      <c r="C606" s="135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3" customHeight="1" x14ac:dyDescent="0.25">
      <c r="A607" s="135" t="e">
        <f>"HTP.P('&lt;"&amp;#REF!&amp;"&gt;' || "&amp;IF(MID(#REF!,1,4)="STUB","NULL","REC."&amp;#REF!)&amp;" || '&lt;/"&amp;#REF!&amp;"&gt;');"</f>
        <v>#REF!</v>
      </c>
      <c r="B607" s="136"/>
      <c r="C607" s="135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3" customHeight="1" x14ac:dyDescent="0.25">
      <c r="A608" s="135" t="e">
        <f>"HTP.P('&lt;"&amp;#REF!&amp;"&gt;' || "&amp;IF(MID(#REF!,1,4)="STUB","NULL","REC."&amp;#REF!)&amp;" || '&lt;/"&amp;#REF!&amp;"&gt;');"</f>
        <v>#REF!</v>
      </c>
      <c r="B608" s="136"/>
      <c r="C608" s="135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3" customHeight="1" x14ac:dyDescent="0.25">
      <c r="A609" s="135" t="e">
        <f>"HTP.P('&lt;"&amp;#REF!&amp;"&gt;' || "&amp;IF(MID(#REF!,1,4)="STUB","NULL","REC."&amp;#REF!)&amp;" || '&lt;/"&amp;#REF!&amp;"&gt;');"</f>
        <v>#REF!</v>
      </c>
      <c r="B609" s="136"/>
      <c r="C609" s="135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3" customHeight="1" x14ac:dyDescent="0.25">
      <c r="A610" s="135" t="e">
        <f>"HTP.P('&lt;"&amp;#REF!&amp;"&gt;' || "&amp;IF(MID(#REF!,1,4)="STUB","NULL","REC."&amp;#REF!)&amp;" || '&lt;/"&amp;#REF!&amp;"&gt;');"</f>
        <v>#REF!</v>
      </c>
      <c r="B610" s="136"/>
      <c r="C610" s="135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3" customHeight="1" x14ac:dyDescent="0.25">
      <c r="A611" s="135" t="e">
        <f>"HTP.P('&lt;"&amp;#REF!&amp;"&gt;' || "&amp;IF(MID(#REF!,1,4)="STUB","NULL","REC."&amp;#REF!)&amp;" || '&lt;/"&amp;#REF!&amp;"&gt;');"</f>
        <v>#REF!</v>
      </c>
      <c r="B611" s="136"/>
      <c r="C611" s="135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3" customHeight="1" x14ac:dyDescent="0.25">
      <c r="A612" s="135" t="e">
        <f>"HTP.P('&lt;"&amp;#REF!&amp;"&gt;' || "&amp;IF(MID(#REF!,1,4)="STUB","NULL","REC."&amp;#REF!)&amp;" || '&lt;/"&amp;#REF!&amp;"&gt;');"</f>
        <v>#REF!</v>
      </c>
      <c r="B612" s="136"/>
      <c r="C612" s="135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3" customHeight="1" x14ac:dyDescent="0.25">
      <c r="A613" s="135" t="e">
        <f>"HTP.P('&lt;"&amp;#REF!&amp;"&gt;' || "&amp;IF(MID(#REF!,1,4)="STUB","NULL","REC."&amp;#REF!)&amp;" || '&lt;/"&amp;#REF!&amp;"&gt;');"</f>
        <v>#REF!</v>
      </c>
      <c r="B613" s="136"/>
      <c r="C613" s="135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3" customHeight="1" x14ac:dyDescent="0.25">
      <c r="A614" s="135" t="e">
        <f>"HTP.P('&lt;"&amp;#REF!&amp;"&gt;' || "&amp;IF(MID(#REF!,1,4)="STUB","NULL","REC."&amp;#REF!)&amp;" || '&lt;/"&amp;#REF!&amp;"&gt;');"</f>
        <v>#REF!</v>
      </c>
      <c r="B614" s="136"/>
      <c r="C614" s="135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3" customHeight="1" x14ac:dyDescent="0.25">
      <c r="A615" s="135" t="e">
        <f>"HTP.P('&lt;"&amp;#REF!&amp;"&gt;' || "&amp;IF(MID(#REF!,1,4)="STUB","NULL","REC."&amp;#REF!)&amp;" || '&lt;/"&amp;#REF!&amp;"&gt;');"</f>
        <v>#REF!</v>
      </c>
      <c r="B615" s="136"/>
      <c r="C615" s="135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3" customHeight="1" x14ac:dyDescent="0.25">
      <c r="A616" s="135" t="e">
        <f>"HTP.P('&lt;"&amp;#REF!&amp;"&gt;' || "&amp;IF(MID(#REF!,1,4)="STUB","NULL","REC."&amp;#REF!)&amp;" || '&lt;/"&amp;#REF!&amp;"&gt;');"</f>
        <v>#REF!</v>
      </c>
      <c r="B616" s="136"/>
      <c r="C616" s="135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3" customHeight="1" x14ac:dyDescent="0.25">
      <c r="A617" s="135" t="e">
        <f>"HTP.P('&lt;"&amp;#REF!&amp;"&gt;' || "&amp;IF(MID(#REF!,1,4)="STUB","NULL","REC."&amp;#REF!)&amp;" || '&lt;/"&amp;#REF!&amp;"&gt;');"</f>
        <v>#REF!</v>
      </c>
      <c r="B617" s="136"/>
      <c r="C617" s="135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3" customHeight="1" x14ac:dyDescent="0.25">
      <c r="A618" s="135" t="e">
        <f>"HTP.P('&lt;"&amp;#REF!&amp;"&gt;' || "&amp;IF(MID(#REF!,1,4)="STUB","NULL","REC."&amp;#REF!)&amp;" || '&lt;/"&amp;#REF!&amp;"&gt;');"</f>
        <v>#REF!</v>
      </c>
      <c r="B618" s="136"/>
      <c r="C618" s="135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3" customHeight="1" x14ac:dyDescent="0.25">
      <c r="A619" s="135" t="e">
        <f>"HTP.P('&lt;"&amp;#REF!&amp;"&gt;' || "&amp;IF(MID(#REF!,1,4)="STUB","NULL","REC."&amp;#REF!)&amp;" || '&lt;/"&amp;#REF!&amp;"&gt;');"</f>
        <v>#REF!</v>
      </c>
      <c r="B619" s="136"/>
      <c r="C619" s="135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3" customHeight="1" x14ac:dyDescent="0.25">
      <c r="A620" s="135" t="e">
        <f>"HTP.P('&lt;"&amp;#REF!&amp;"&gt;' || "&amp;IF(MID(#REF!,1,4)="STUB","NULL","REC."&amp;#REF!)&amp;" || '&lt;/"&amp;#REF!&amp;"&gt;');"</f>
        <v>#REF!</v>
      </c>
      <c r="B620" s="136"/>
      <c r="C620" s="135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3" customHeight="1" x14ac:dyDescent="0.25">
      <c r="A621" s="135" t="e">
        <f>"HTP.P('&lt;"&amp;#REF!&amp;"&gt;' || "&amp;IF(MID(#REF!,1,4)="STUB","NULL","REC."&amp;#REF!)&amp;" || '&lt;/"&amp;#REF!&amp;"&gt;');"</f>
        <v>#REF!</v>
      </c>
      <c r="B621" s="136"/>
      <c r="C621" s="135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3" customHeight="1" x14ac:dyDescent="0.25">
      <c r="A622" s="135" t="e">
        <f>"HTP.P('&lt;"&amp;#REF!&amp;"&gt;' || "&amp;IF(MID(#REF!,1,4)="STUB","NULL","REC."&amp;#REF!)&amp;" || '&lt;/"&amp;#REF!&amp;"&gt;');"</f>
        <v>#REF!</v>
      </c>
      <c r="B622" s="136"/>
      <c r="C622" s="135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3" customHeight="1" x14ac:dyDescent="0.25">
      <c r="A623" s="135" t="e">
        <f>"HTP.P('&lt;"&amp;#REF!&amp;"&gt;' || "&amp;IF(MID(#REF!,1,4)="STUB","NULL","REC."&amp;#REF!)&amp;" || '&lt;/"&amp;#REF!&amp;"&gt;');"</f>
        <v>#REF!</v>
      </c>
      <c r="B623" s="136"/>
      <c r="C623" s="135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3" customHeight="1" x14ac:dyDescent="0.25">
      <c r="A624" s="135" t="e">
        <f>"HTP.P('&lt;"&amp;#REF!&amp;"&gt;' || "&amp;IF(MID(#REF!,1,4)="STUB","NULL","REC."&amp;#REF!)&amp;" || '&lt;/"&amp;#REF!&amp;"&gt;');"</f>
        <v>#REF!</v>
      </c>
      <c r="B624" s="136"/>
      <c r="C624" s="135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3" customHeight="1" x14ac:dyDescent="0.25">
      <c r="A625" s="135" t="e">
        <f>"HTP.P('&lt;"&amp;#REF!&amp;"&gt;' || "&amp;IF(MID(#REF!,1,4)="STUB","NULL","REC."&amp;#REF!)&amp;" || '&lt;/"&amp;#REF!&amp;"&gt;');"</f>
        <v>#REF!</v>
      </c>
      <c r="B625" s="136"/>
      <c r="C625" s="135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3" customHeight="1" x14ac:dyDescent="0.25">
      <c r="A626" s="135" t="e">
        <f>"HTP.P('&lt;"&amp;#REF!&amp;"&gt;' || "&amp;IF(MID(#REF!,1,4)="STUB","NULL","REC."&amp;#REF!)&amp;" || '&lt;/"&amp;#REF!&amp;"&gt;');"</f>
        <v>#REF!</v>
      </c>
      <c r="B626" s="136"/>
      <c r="C626" s="135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3" customHeight="1" x14ac:dyDescent="0.25">
      <c r="A627" s="135" t="e">
        <f>"HTP.P('&lt;"&amp;#REF!&amp;"&gt;' || "&amp;IF(MID(#REF!,1,4)="STUB","NULL","REC."&amp;#REF!)&amp;" || '&lt;/"&amp;#REF!&amp;"&gt;');"</f>
        <v>#REF!</v>
      </c>
      <c r="B627" s="136"/>
      <c r="C627" s="135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3" customHeight="1" x14ac:dyDescent="0.25">
      <c r="A628" s="135" t="e">
        <f>"HTP.P('&lt;"&amp;#REF!&amp;"&gt;' || "&amp;IF(MID(#REF!,1,4)="STUB","NULL","REC."&amp;#REF!)&amp;" || '&lt;/"&amp;#REF!&amp;"&gt;');"</f>
        <v>#REF!</v>
      </c>
      <c r="B628" s="136"/>
      <c r="C628" s="135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3" customHeight="1" x14ac:dyDescent="0.25">
      <c r="A629" s="135" t="e">
        <f>"HTP.P('&lt;"&amp;#REF!&amp;"&gt;' || "&amp;IF(MID(#REF!,1,4)="STUB","NULL","REC."&amp;#REF!)&amp;" || '&lt;/"&amp;#REF!&amp;"&gt;');"</f>
        <v>#REF!</v>
      </c>
      <c r="B629" s="136"/>
      <c r="C629" s="135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3" customHeight="1" x14ac:dyDescent="0.25">
      <c r="A630" s="135" t="e">
        <f>"HTP.P('&lt;"&amp;#REF!&amp;"&gt;' || "&amp;IF(MID(#REF!,1,4)="STUB","NULL","REC."&amp;#REF!)&amp;" || '&lt;/"&amp;#REF!&amp;"&gt;');"</f>
        <v>#REF!</v>
      </c>
      <c r="B630" s="136"/>
      <c r="C630" s="135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3" customHeight="1" x14ac:dyDescent="0.25">
      <c r="A631" s="135" t="e">
        <f>"HTP.P('&lt;"&amp;#REF!&amp;"&gt;' || "&amp;IF(MID(#REF!,1,4)="STUB","NULL","REC."&amp;#REF!)&amp;" || '&lt;/"&amp;#REF!&amp;"&gt;');"</f>
        <v>#REF!</v>
      </c>
      <c r="B631" s="136"/>
      <c r="C631" s="135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3" customHeight="1" x14ac:dyDescent="0.25">
      <c r="A632" s="135" t="e">
        <f>"HTP.P('&lt;"&amp;#REF!&amp;"&gt;' || "&amp;IF(MID(#REF!,1,4)="STUB","NULL","REC."&amp;#REF!)&amp;" || '&lt;/"&amp;#REF!&amp;"&gt;');"</f>
        <v>#REF!</v>
      </c>
      <c r="B632" s="136"/>
      <c r="C632" s="135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3" customHeight="1" x14ac:dyDescent="0.25">
      <c r="A633" s="135" t="e">
        <f>"HTP.P('&lt;"&amp;#REF!&amp;"&gt;' || "&amp;IF(MID(#REF!,1,4)="STUB","NULL","REC."&amp;#REF!)&amp;" || '&lt;/"&amp;#REF!&amp;"&gt;');"</f>
        <v>#REF!</v>
      </c>
      <c r="B633" s="136"/>
      <c r="C633" s="135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3" customHeight="1" x14ac:dyDescent="0.25">
      <c r="A634" s="135" t="e">
        <f>"HTP.P('&lt;"&amp;#REF!&amp;"&gt;' || "&amp;IF(MID(#REF!,1,4)="STUB","NULL","REC."&amp;#REF!)&amp;" || '&lt;/"&amp;#REF!&amp;"&gt;');"</f>
        <v>#REF!</v>
      </c>
      <c r="B634" s="136"/>
      <c r="C634" s="135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3" customHeight="1" x14ac:dyDescent="0.25">
      <c r="A635" s="135" t="e">
        <f>"HTP.P('&lt;"&amp;#REF!&amp;"&gt;' || "&amp;IF(MID(#REF!,1,4)="STUB","NULL","REC."&amp;#REF!)&amp;" || '&lt;/"&amp;#REF!&amp;"&gt;');"</f>
        <v>#REF!</v>
      </c>
      <c r="B635" s="136"/>
      <c r="C635" s="135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3" customHeight="1" x14ac:dyDescent="0.25">
      <c r="A636" s="135" t="e">
        <f>"HTP.P('&lt;"&amp;#REF!&amp;"&gt;' || "&amp;IF(MID(#REF!,1,4)="STUB","NULL","REC."&amp;#REF!)&amp;" || '&lt;/"&amp;#REF!&amp;"&gt;');"</f>
        <v>#REF!</v>
      </c>
      <c r="B636" s="136"/>
      <c r="C636" s="135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3" customHeight="1" x14ac:dyDescent="0.25">
      <c r="A637" s="135" t="e">
        <f>"HTP.P('&lt;"&amp;#REF!&amp;"&gt;' || "&amp;IF(MID(#REF!,1,4)="STUB","NULL","REC."&amp;#REF!)&amp;" || '&lt;/"&amp;#REF!&amp;"&gt;');"</f>
        <v>#REF!</v>
      </c>
      <c r="B637" s="136"/>
      <c r="C637" s="135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3" customHeight="1" x14ac:dyDescent="0.25">
      <c r="A638" s="135" t="e">
        <f>"HTP.P('&lt;"&amp;#REF!&amp;"&gt;' || "&amp;IF(MID(#REF!,1,4)="STUB","NULL","REC."&amp;#REF!)&amp;" || '&lt;/"&amp;#REF!&amp;"&gt;');"</f>
        <v>#REF!</v>
      </c>
      <c r="B638" s="136"/>
      <c r="C638" s="135" t="e">
        <f>"DECODE(C_T."&amp;#REF!&amp;", 0, NULL, C_T."&amp;#REF!&amp;") AS "&amp;#REF!&amp;","</f>
        <v>#REF!</v>
      </c>
      <c r="D638" s="136"/>
      <c r="F638" s="136"/>
      <c r="G638" s="136"/>
      <c r="H638" s="136"/>
      <c r="I638" s="136"/>
      <c r="J638" s="136"/>
    </row>
    <row r="639" spans="1:10" ht="11.3" customHeight="1" x14ac:dyDescent="0.25">
      <c r="A639" s="135" t="e">
        <f>"HTP.P('&lt;"&amp;#REF!&amp;"&gt;' || "&amp;IF(MID(#REF!,1,4)="STUB","NULL","REC."&amp;#REF!)&amp;" || '&lt;/"&amp;#REF!&amp;"&gt;');"</f>
        <v>#REF!</v>
      </c>
      <c r="B639" s="136"/>
      <c r="C639" s="135" t="e">
        <f>"DECODE(C_T."&amp;#REF!&amp;", 0, NULL, C_T."&amp;#REF!&amp;") AS "&amp;#REF!&amp;","</f>
        <v>#REF!</v>
      </c>
      <c r="D639" s="136"/>
      <c r="F639" s="136"/>
      <c r="G639" s="136"/>
      <c r="H639" s="136"/>
      <c r="I639" s="136"/>
      <c r="J639" s="136"/>
    </row>
    <row r="640" spans="1:10" ht="11.3" customHeight="1" x14ac:dyDescent="0.25">
      <c r="A640" s="135" t="e">
        <f>"HTP.P('&lt;"&amp;#REF!&amp;"&gt;' || "&amp;IF(MID(#REF!,1,4)="STUB","NULL","REC."&amp;#REF!)&amp;" || '&lt;/"&amp;#REF!&amp;"&gt;');"</f>
        <v>#REF!</v>
      </c>
      <c r="B640" s="136"/>
      <c r="C640" s="135" t="e">
        <f>"DECODE(C_T."&amp;#REF!&amp;", 0, NULL, C_T."&amp;#REF!&amp;") AS "&amp;#REF!&amp;","</f>
        <v>#REF!</v>
      </c>
      <c r="D640" s="136"/>
      <c r="F640" s="136"/>
      <c r="G640" s="136"/>
      <c r="H640" s="136"/>
      <c r="I640" s="136"/>
      <c r="J640" s="136"/>
    </row>
    <row r="641" spans="1:10" ht="11.3" customHeight="1" x14ac:dyDescent="0.25">
      <c r="A641" s="135" t="e">
        <f>"HTP.P('&lt;"&amp;#REF!&amp;"&gt;' || "&amp;IF(MID(#REF!,1,4)="STUB","NULL","REC."&amp;#REF!)&amp;" || '&lt;/"&amp;#REF!&amp;"&gt;');"</f>
        <v>#REF!</v>
      </c>
      <c r="B641" s="136"/>
      <c r="C641" s="135" t="e">
        <f>"DECODE(C_T."&amp;#REF!&amp;", 0, NULL, C_T."&amp;#REF!&amp;") AS "&amp;#REF!&amp;","</f>
        <v>#REF!</v>
      </c>
      <c r="D641" s="136"/>
      <c r="F641" s="136"/>
      <c r="G641" s="136"/>
      <c r="H641" s="136"/>
      <c r="I641" s="136"/>
      <c r="J641" s="136"/>
    </row>
    <row r="642" spans="1:10" ht="11.3" customHeight="1" x14ac:dyDescent="0.25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3" customHeight="1" x14ac:dyDescent="0.25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3" customHeight="1" x14ac:dyDescent="0.25">
      <c r="A644" s="136"/>
      <c r="B644" s="136"/>
      <c r="C644" s="136"/>
      <c r="D644" s="136"/>
      <c r="F644" s="136"/>
      <c r="G644" s="136"/>
      <c r="H644" s="136"/>
      <c r="I644" s="136"/>
      <c r="J644" s="136"/>
    </row>
    <row r="645" spans="1:10" ht="11.3" customHeight="1" x14ac:dyDescent="0.25">
      <c r="A645" s="136"/>
      <c r="B645" s="136"/>
      <c r="C645" s="136"/>
      <c r="D645" s="136"/>
      <c r="F645" s="136"/>
      <c r="G645" s="136"/>
      <c r="H645" s="136"/>
      <c r="I645" s="136"/>
      <c r="J645" s="136"/>
    </row>
    <row r="646" spans="1:10" ht="11.3" customHeight="1" x14ac:dyDescent="0.25">
      <c r="A646" s="136"/>
      <c r="B646" s="136"/>
      <c r="C646" s="136"/>
      <c r="D646" s="136"/>
      <c r="F646" s="136"/>
      <c r="G646" s="136"/>
      <c r="H646" s="136"/>
      <c r="I646" s="136"/>
      <c r="J646" s="136"/>
    </row>
    <row r="647" spans="1:10" ht="11.3" customHeight="1" x14ac:dyDescent="0.25">
      <c r="A647" s="136"/>
      <c r="B647" s="136"/>
      <c r="C647" s="136"/>
      <c r="D647" s="136"/>
      <c r="F647" s="136"/>
      <c r="G647" s="136"/>
      <c r="H647" s="136"/>
      <c r="I647" s="136"/>
      <c r="J647" s="136"/>
    </row>
    <row r="648" spans="1:10" ht="11.3" customHeight="1" x14ac:dyDescent="0.25">
      <c r="A648" s="135" t="e">
        <f>"HTP.P('&lt;"&amp;#REF!&amp;"&gt;' || "&amp;IF(MID(#REF!,1,6)="L_STUB","NULL","REC."&amp;#REF!)&amp;" || '&lt;/"&amp;#REF!&amp;"&gt;');"</f>
        <v>#REF!</v>
      </c>
      <c r="B648" s="136"/>
      <c r="C648" s="135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3" customHeight="1" x14ac:dyDescent="0.25">
      <c r="A649" s="135" t="e">
        <f>"HTP.P('&lt;"&amp;#REF!&amp;"&gt;' || "&amp;IF(MID(#REF!,1,6)="L_STUB","NULL","REC."&amp;#REF!)&amp;" || '&lt;/"&amp;#REF!&amp;"&gt;');"</f>
        <v>#REF!</v>
      </c>
      <c r="B649" s="136"/>
      <c r="C649" s="135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3" customHeight="1" x14ac:dyDescent="0.25">
      <c r="A650" s="135" t="e">
        <f>"HTP.P('&lt;"&amp;#REF!&amp;"&gt;' || "&amp;IF(MID(#REF!,1,6)="L_STUB","NULL","REC."&amp;#REF!)&amp;" || '&lt;/"&amp;#REF!&amp;"&gt;');"</f>
        <v>#REF!</v>
      </c>
      <c r="B650" s="136"/>
      <c r="C650" s="135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3" customHeight="1" x14ac:dyDescent="0.25">
      <c r="A651" s="135" t="e">
        <f>"HTP.P('&lt;"&amp;#REF!&amp;"&gt;' || "&amp;IF(MID(#REF!,1,6)="L_STUB","NULL","REC."&amp;#REF!)&amp;" || '&lt;/"&amp;#REF!&amp;"&gt;');"</f>
        <v>#REF!</v>
      </c>
      <c r="B651" s="136"/>
      <c r="C651" s="135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3" customHeight="1" x14ac:dyDescent="0.25">
      <c r="A652" s="135" t="e">
        <f>"HTP.P('&lt;"&amp;#REF!&amp;"&gt;' || "&amp;IF(MID(#REF!,1,6)="L_STUB","NULL","REC."&amp;#REF!)&amp;" || '&lt;/"&amp;#REF!&amp;"&gt;');"</f>
        <v>#REF!</v>
      </c>
      <c r="B652" s="136"/>
      <c r="C652" s="135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3" customHeight="1" x14ac:dyDescent="0.25">
      <c r="A653" s="135" t="e">
        <f>"HTP.P('&lt;"&amp;#REF!&amp;"&gt;' || "&amp;IF(MID(#REF!,1,6)="L_STUB","NULL","REC."&amp;#REF!)&amp;" || '&lt;/"&amp;#REF!&amp;"&gt;');"</f>
        <v>#REF!</v>
      </c>
      <c r="B653" s="136"/>
      <c r="C653" s="135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3" customHeight="1" x14ac:dyDescent="0.25">
      <c r="A654" s="135" t="e">
        <f>"HTP.P('&lt;"&amp;#REF!&amp;"&gt;' || "&amp;IF(MID(#REF!,1,6)="L_STUB","NULL","REC."&amp;#REF!)&amp;" || '&lt;/"&amp;#REF!&amp;"&gt;');"</f>
        <v>#REF!</v>
      </c>
      <c r="B654" s="136"/>
      <c r="C654" s="135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3" customHeight="1" x14ac:dyDescent="0.25">
      <c r="A655" s="135" t="e">
        <f>"HTP.P('&lt;"&amp;#REF!&amp;"&gt;' || "&amp;IF(MID(#REF!,1,6)="L_STUB","NULL","REC."&amp;#REF!)&amp;" || '&lt;/"&amp;#REF!&amp;"&gt;');"</f>
        <v>#REF!</v>
      </c>
      <c r="B655" s="136"/>
      <c r="C655" s="135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3" customHeight="1" x14ac:dyDescent="0.25">
      <c r="A656" s="135" t="e">
        <f>"HTP.P('&lt;"&amp;#REF!&amp;"&gt;' || "&amp;IF(MID(#REF!,1,6)="L_STUB","NULL","REC."&amp;#REF!)&amp;" || '&lt;/"&amp;#REF!&amp;"&gt;');"</f>
        <v>#REF!</v>
      </c>
      <c r="B656" s="136"/>
      <c r="C656" s="135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3" customHeight="1" x14ac:dyDescent="0.25">
      <c r="A657" s="135" t="e">
        <f>"HTP.P('&lt;"&amp;#REF!&amp;"&gt;' || "&amp;IF(MID(#REF!,1,6)="L_STUB","NULL","REC."&amp;#REF!)&amp;" || '&lt;/"&amp;#REF!&amp;"&gt;');"</f>
        <v>#REF!</v>
      </c>
      <c r="B657" s="136"/>
      <c r="C657" s="135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3" customHeight="1" x14ac:dyDescent="0.25">
      <c r="A658" s="135" t="e">
        <f>"HTP.P('&lt;"&amp;#REF!&amp;"&gt;' || "&amp;IF(MID(#REF!,1,6)="L_STUB","NULL","REC."&amp;#REF!)&amp;" || '&lt;/"&amp;#REF!&amp;"&gt;');"</f>
        <v>#REF!</v>
      </c>
      <c r="B658" s="136"/>
      <c r="C658" s="135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3" customHeight="1" x14ac:dyDescent="0.25">
      <c r="A659" s="135" t="e">
        <f>"HTP.P('&lt;"&amp;#REF!&amp;"&gt;' || "&amp;IF(MID(#REF!,1,6)="L_STUB","NULL","REC."&amp;#REF!)&amp;" || '&lt;/"&amp;#REF!&amp;"&gt;');"</f>
        <v>#REF!</v>
      </c>
      <c r="B659" s="136"/>
      <c r="C659" s="135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3" customHeight="1" x14ac:dyDescent="0.25">
      <c r="A660" s="135" t="e">
        <f>"HTP.P('&lt;"&amp;#REF!&amp;"&gt;' || "&amp;IF(MID(#REF!,1,6)="L_STUB","NULL","REC."&amp;#REF!)&amp;" || '&lt;/"&amp;#REF!&amp;"&gt;');"</f>
        <v>#REF!</v>
      </c>
      <c r="B660" s="136"/>
      <c r="C660" s="135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3" customHeight="1" x14ac:dyDescent="0.25">
      <c r="A661" s="135" t="e">
        <f>"HTP.P('&lt;"&amp;#REF!&amp;"&gt;' || "&amp;IF(MID(#REF!,1,6)="L_STUB","NULL","REC."&amp;#REF!)&amp;" || '&lt;/"&amp;#REF!&amp;"&gt;');"</f>
        <v>#REF!</v>
      </c>
      <c r="B661" s="136"/>
      <c r="C661" s="135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3" customHeight="1" x14ac:dyDescent="0.25">
      <c r="A662" s="135" t="e">
        <f>"HTP.P('&lt;"&amp;#REF!&amp;"&gt;' || "&amp;IF(MID(#REF!,1,6)="L_STUB","NULL","REC."&amp;#REF!)&amp;" || '&lt;/"&amp;#REF!&amp;"&gt;');"</f>
        <v>#REF!</v>
      </c>
      <c r="B662" s="136"/>
      <c r="C662" s="135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3" customHeight="1" x14ac:dyDescent="0.25">
      <c r="A663" s="135" t="e">
        <f>"HTP.P('&lt;"&amp;#REF!&amp;"&gt;' || "&amp;IF(MID(#REF!,1,6)="L_STUB","NULL","REC."&amp;#REF!)&amp;" || '&lt;/"&amp;#REF!&amp;"&gt;');"</f>
        <v>#REF!</v>
      </c>
      <c r="B663" s="136"/>
      <c r="C663" s="135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3" customHeight="1" x14ac:dyDescent="0.25">
      <c r="A664" s="135" t="e">
        <f>"HTP.P('&lt;"&amp;#REF!&amp;"&gt;' || "&amp;IF(MID(#REF!,1,6)="L_STUB","NULL","REC."&amp;#REF!)&amp;" || '&lt;/"&amp;#REF!&amp;"&gt;');"</f>
        <v>#REF!</v>
      </c>
      <c r="B664" s="136"/>
      <c r="C664" s="135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3" customHeight="1" x14ac:dyDescent="0.25">
      <c r="A665" s="135" t="e">
        <f>"HTP.P('&lt;"&amp;#REF!&amp;"&gt;' || "&amp;IF(MID(#REF!,1,6)="L_STUB","NULL","REC."&amp;#REF!)&amp;" || '&lt;/"&amp;#REF!&amp;"&gt;');"</f>
        <v>#REF!</v>
      </c>
      <c r="B665" s="136"/>
      <c r="C665" s="135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3" customHeight="1" x14ac:dyDescent="0.25">
      <c r="A666" s="135" t="e">
        <f>"HTP.P('&lt;"&amp;#REF!&amp;"&gt;' || "&amp;IF(MID(#REF!,1,6)="L_STUB","NULL","REC."&amp;#REF!)&amp;" || '&lt;/"&amp;#REF!&amp;"&gt;');"</f>
        <v>#REF!</v>
      </c>
      <c r="B666" s="136"/>
      <c r="C666" s="135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3" customHeight="1" x14ac:dyDescent="0.25">
      <c r="A667" s="135" t="e">
        <f>"HTP.P('&lt;"&amp;#REF!&amp;"&gt;' || "&amp;IF(MID(#REF!,1,6)="L_STUB","NULL","REC."&amp;#REF!)&amp;" || '&lt;/"&amp;#REF!&amp;"&gt;');"</f>
        <v>#REF!</v>
      </c>
      <c r="B667" s="136"/>
      <c r="C667" s="135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3" customHeight="1" x14ac:dyDescent="0.25">
      <c r="A668" s="135" t="e">
        <f>"HTP.P('&lt;"&amp;#REF!&amp;"&gt;' || "&amp;IF(MID(#REF!,1,6)="L_STUB","NULL","REC."&amp;#REF!)&amp;" || '&lt;/"&amp;#REF!&amp;"&gt;');"</f>
        <v>#REF!</v>
      </c>
      <c r="B668" s="136"/>
      <c r="C668" s="135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3" customHeight="1" x14ac:dyDescent="0.25">
      <c r="A669" s="135" t="e">
        <f>"HTP.P('&lt;"&amp;#REF!&amp;"&gt;' || "&amp;IF(MID(#REF!,1,6)="L_STUB","NULL","REC."&amp;#REF!)&amp;" || '&lt;/"&amp;#REF!&amp;"&gt;');"</f>
        <v>#REF!</v>
      </c>
      <c r="B669" s="136"/>
      <c r="C669" s="135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3" customHeight="1" x14ac:dyDescent="0.25">
      <c r="A670" s="135" t="e">
        <f>"HTP.P('&lt;"&amp;#REF!&amp;"&gt;' || "&amp;IF(MID(#REF!,1,6)="L_STUB","NULL","REC."&amp;#REF!)&amp;" || '&lt;/"&amp;#REF!&amp;"&gt;');"</f>
        <v>#REF!</v>
      </c>
      <c r="B670" s="136"/>
      <c r="C670" s="135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3" customHeight="1" x14ac:dyDescent="0.25">
      <c r="A671" s="135" t="e">
        <f>"HTP.P('&lt;"&amp;#REF!&amp;"&gt;' || "&amp;IF(MID(#REF!,1,6)="L_STUB","NULL","REC."&amp;#REF!)&amp;" || '&lt;/"&amp;#REF!&amp;"&gt;');"</f>
        <v>#REF!</v>
      </c>
      <c r="B671" s="136"/>
      <c r="C671" s="135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3" customHeight="1" x14ac:dyDescent="0.25">
      <c r="A672" s="135" t="e">
        <f>"HTP.P('&lt;"&amp;#REF!&amp;"&gt;' || "&amp;IF(MID(#REF!,1,6)="L_STUB","NULL","REC."&amp;#REF!)&amp;" || '&lt;/"&amp;#REF!&amp;"&gt;');"</f>
        <v>#REF!</v>
      </c>
      <c r="B672" s="136"/>
      <c r="C672" s="135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3" customHeight="1" x14ac:dyDescent="0.25">
      <c r="A673" s="135" t="e">
        <f>"HTP.P('&lt;"&amp;#REF!&amp;"&gt;' || "&amp;IF(MID(#REF!,1,6)="L_STUB","NULL","REC."&amp;#REF!)&amp;" || '&lt;/"&amp;#REF!&amp;"&gt;');"</f>
        <v>#REF!</v>
      </c>
      <c r="B673" s="136"/>
      <c r="C673" s="135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3" customHeight="1" x14ac:dyDescent="0.25">
      <c r="A674" s="135" t="e">
        <f>"HTP.P('&lt;"&amp;#REF!&amp;"&gt;' || "&amp;IF(MID(#REF!,1,6)="L_STUB","NULL","REC."&amp;#REF!)&amp;" || '&lt;/"&amp;#REF!&amp;"&gt;');"</f>
        <v>#REF!</v>
      </c>
      <c r="B674" s="136"/>
      <c r="C674" s="135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3" customHeight="1" x14ac:dyDescent="0.25">
      <c r="A675" s="135" t="e">
        <f>"HTP.P('&lt;"&amp;#REF!&amp;"&gt;' || "&amp;IF(MID(#REF!,1,6)="L_STUB","NULL","REC."&amp;#REF!)&amp;" || '&lt;/"&amp;#REF!&amp;"&gt;');"</f>
        <v>#REF!</v>
      </c>
      <c r="B675" s="136"/>
      <c r="C675" s="135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3" customHeight="1" x14ac:dyDescent="0.25">
      <c r="A676" s="135" t="e">
        <f>"HTP.P('&lt;"&amp;#REF!&amp;"&gt;' || "&amp;IF(MID(#REF!,1,6)="L_STUB","NULL","REC."&amp;#REF!)&amp;" || '&lt;/"&amp;#REF!&amp;"&gt;');"</f>
        <v>#REF!</v>
      </c>
      <c r="B676" s="136"/>
      <c r="C676" s="135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3" customHeight="1" x14ac:dyDescent="0.25">
      <c r="A677" s="135" t="e">
        <f>"HTP.P('&lt;"&amp;#REF!&amp;"&gt;' || "&amp;IF(MID(#REF!,1,6)="L_STUB","NULL","REC."&amp;#REF!)&amp;" || '&lt;/"&amp;#REF!&amp;"&gt;');"</f>
        <v>#REF!</v>
      </c>
      <c r="B677" s="136"/>
      <c r="C677" s="135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3" customHeight="1" x14ac:dyDescent="0.25">
      <c r="A678" s="135" t="e">
        <f>"HTP.P('&lt;"&amp;#REF!&amp;"&gt;' || "&amp;IF(MID(#REF!,1,6)="L_STUB","NULL","REC."&amp;#REF!)&amp;" || '&lt;/"&amp;#REF!&amp;"&gt;');"</f>
        <v>#REF!</v>
      </c>
      <c r="B678" s="136"/>
      <c r="C678" s="135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3" customHeight="1" x14ac:dyDescent="0.25">
      <c r="A679" s="135" t="e">
        <f>"HTP.P('&lt;"&amp;#REF!&amp;"&gt;' || "&amp;IF(MID(#REF!,1,6)="L_STUB","NULL","REC."&amp;#REF!)&amp;" || '&lt;/"&amp;#REF!&amp;"&gt;');"</f>
        <v>#REF!</v>
      </c>
      <c r="B679" s="136"/>
      <c r="C679" s="135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3" customHeight="1" x14ac:dyDescent="0.25">
      <c r="A680" s="135" t="e">
        <f>"HTP.P('&lt;"&amp;#REF!&amp;"&gt;' || "&amp;IF(MID(#REF!,1,6)="L_STUB","NULL","REC."&amp;#REF!)&amp;" || '&lt;/"&amp;#REF!&amp;"&gt;');"</f>
        <v>#REF!</v>
      </c>
      <c r="B680" s="136"/>
      <c r="C680" s="135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3" customHeight="1" x14ac:dyDescent="0.25">
      <c r="A681" s="135" t="e">
        <f>"HTP.P('&lt;"&amp;#REF!&amp;"&gt;' || "&amp;IF(MID(#REF!,1,6)="L_STUB","NULL","REC."&amp;#REF!)&amp;" || '&lt;/"&amp;#REF!&amp;"&gt;');"</f>
        <v>#REF!</v>
      </c>
      <c r="B681" s="136"/>
      <c r="C681" s="135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3" customHeight="1" x14ac:dyDescent="0.25">
      <c r="A682" s="135" t="e">
        <f>"HTP.P('&lt;"&amp;#REF!&amp;"&gt;' || "&amp;IF(MID(#REF!,1,6)="L_STUB","NULL","REC."&amp;#REF!)&amp;" || '&lt;/"&amp;#REF!&amp;"&gt;');"</f>
        <v>#REF!</v>
      </c>
      <c r="B682" s="136"/>
      <c r="C682" s="135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3" customHeight="1" x14ac:dyDescent="0.25">
      <c r="A683" s="135" t="e">
        <f>"HTP.P('&lt;"&amp;#REF!&amp;"&gt;' || "&amp;IF(MID(#REF!,1,6)="L_STUB","NULL","REC."&amp;#REF!)&amp;" || '&lt;/"&amp;#REF!&amp;"&gt;');"</f>
        <v>#REF!</v>
      </c>
      <c r="B683" s="136"/>
      <c r="C683" s="135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3" customHeight="1" x14ac:dyDescent="0.25">
      <c r="A684" s="135" t="e">
        <f>"HTP.P('&lt;"&amp;#REF!&amp;"&gt;' || "&amp;IF(MID(#REF!,1,6)="L_STUB","NULL","REC."&amp;#REF!)&amp;" || '&lt;/"&amp;#REF!&amp;"&gt;');"</f>
        <v>#REF!</v>
      </c>
      <c r="B684" s="136"/>
      <c r="C684" s="135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3" customHeight="1" x14ac:dyDescent="0.25">
      <c r="A685" s="135" t="e">
        <f>"HTP.P('&lt;"&amp;#REF!&amp;"&gt;' || "&amp;IF(MID(#REF!,1,6)="L_STUB","NULL","REC."&amp;#REF!)&amp;" || '&lt;/"&amp;#REF!&amp;"&gt;');"</f>
        <v>#REF!</v>
      </c>
      <c r="B685" s="136"/>
      <c r="C685" s="135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3" customHeight="1" x14ac:dyDescent="0.25">
      <c r="A686" s="135" t="e">
        <f>"HTP.P('&lt;"&amp;#REF!&amp;"&gt;' || "&amp;IF(MID(#REF!,1,6)="L_STUB","NULL","REC."&amp;#REF!)&amp;" || '&lt;/"&amp;#REF!&amp;"&gt;');"</f>
        <v>#REF!</v>
      </c>
      <c r="B686" s="136"/>
      <c r="C686" s="135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3" customHeight="1" x14ac:dyDescent="0.25">
      <c r="A687" s="135" t="e">
        <f>"HTP.P('&lt;"&amp;#REF!&amp;"&gt;' || "&amp;IF(MID(#REF!,1,6)="L_STUB","NULL","REC."&amp;#REF!)&amp;" || '&lt;/"&amp;#REF!&amp;"&gt;');"</f>
        <v>#REF!</v>
      </c>
      <c r="B687" s="136"/>
      <c r="C687" s="135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3" customHeight="1" x14ac:dyDescent="0.25">
      <c r="A688" s="135" t="e">
        <f>"HTP.P('&lt;"&amp;#REF!&amp;"&gt;' || "&amp;IF(MID(#REF!,1,6)="L_STUB","NULL","REC."&amp;#REF!)&amp;" || '&lt;/"&amp;#REF!&amp;"&gt;');"</f>
        <v>#REF!</v>
      </c>
      <c r="B688" s="136"/>
      <c r="C688" s="135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3" customHeight="1" x14ac:dyDescent="0.25">
      <c r="A689" s="135" t="e">
        <f>"HTP.P('&lt;"&amp;#REF!&amp;"&gt;' || "&amp;IF(MID(#REF!,1,6)="L_STUB","NULL","REC."&amp;#REF!)&amp;" || '&lt;/"&amp;#REF!&amp;"&gt;');"</f>
        <v>#REF!</v>
      </c>
      <c r="B689" s="136"/>
      <c r="C689" s="135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3" customHeight="1" x14ac:dyDescent="0.25">
      <c r="A690" s="135" t="e">
        <f>"HTP.P('&lt;"&amp;#REF!&amp;"&gt;' || "&amp;IF(MID(#REF!,1,6)="L_STUB","NULL","REC."&amp;#REF!)&amp;" || '&lt;/"&amp;#REF!&amp;"&gt;');"</f>
        <v>#REF!</v>
      </c>
      <c r="B690" s="136"/>
      <c r="C690" s="135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3" customHeight="1" x14ac:dyDescent="0.25">
      <c r="A691" s="135" t="e">
        <f>"HTP.P('&lt;"&amp;#REF!&amp;"&gt;' || "&amp;IF(MID(#REF!,1,6)="L_STUB","NULL","REC."&amp;#REF!)&amp;" || '&lt;/"&amp;#REF!&amp;"&gt;');"</f>
        <v>#REF!</v>
      </c>
      <c r="B691" s="136"/>
      <c r="C691" s="135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3" customHeight="1" x14ac:dyDescent="0.25">
      <c r="A692" s="135" t="e">
        <f>"HTP.P('&lt;"&amp;#REF!&amp;"&gt;' || "&amp;IF(MID(#REF!,1,6)="L_STUB","NULL","REC."&amp;#REF!)&amp;" || '&lt;/"&amp;#REF!&amp;"&gt;');"</f>
        <v>#REF!</v>
      </c>
      <c r="B692" s="136"/>
      <c r="C692" s="135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3" customHeight="1" x14ac:dyDescent="0.25">
      <c r="A693" s="135" t="e">
        <f>"HTP.P('&lt;"&amp;#REF!&amp;"&gt;' || "&amp;IF(MID(#REF!,1,6)="L_STUB","NULL","REC."&amp;#REF!)&amp;" || '&lt;/"&amp;#REF!&amp;"&gt;');"</f>
        <v>#REF!</v>
      </c>
      <c r="B693" s="136"/>
      <c r="C693" s="135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3" customHeight="1" x14ac:dyDescent="0.25">
      <c r="A694" s="135" t="e">
        <f>"HTP.P('&lt;"&amp;#REF!&amp;"&gt;' || "&amp;IF(MID(#REF!,1,6)="L_STUB","NULL","REC."&amp;#REF!)&amp;" || '&lt;/"&amp;#REF!&amp;"&gt;');"</f>
        <v>#REF!</v>
      </c>
      <c r="B694" s="136"/>
      <c r="C694" s="135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3" customHeight="1" x14ac:dyDescent="0.25">
      <c r="A695" s="135" t="e">
        <f>"HTP.P('&lt;"&amp;#REF!&amp;"&gt;' || "&amp;IF(MID(#REF!,1,6)="L_STUB","NULL","REC."&amp;#REF!)&amp;" || '&lt;/"&amp;#REF!&amp;"&gt;');"</f>
        <v>#REF!</v>
      </c>
      <c r="B695" s="136"/>
      <c r="C695" s="135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3" customHeight="1" x14ac:dyDescent="0.25">
      <c r="A696" s="135" t="e">
        <f>"HTP.P('&lt;"&amp;#REF!&amp;"&gt;' || "&amp;IF(MID(#REF!,1,6)="L_STUB","NULL","REC."&amp;#REF!)&amp;" || '&lt;/"&amp;#REF!&amp;"&gt;');"</f>
        <v>#REF!</v>
      </c>
      <c r="B696" s="136"/>
      <c r="C696" s="135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3" customHeight="1" x14ac:dyDescent="0.25">
      <c r="A697" s="135" t="e">
        <f>"HTP.P('&lt;"&amp;#REF!&amp;"&gt;' || "&amp;IF(MID(#REF!,1,6)="L_STUB","NULL","REC."&amp;#REF!)&amp;" || '&lt;/"&amp;#REF!&amp;"&gt;');"</f>
        <v>#REF!</v>
      </c>
      <c r="B697" s="136"/>
      <c r="C697" s="135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3" customHeight="1" x14ac:dyDescent="0.25">
      <c r="A698" s="135" t="e">
        <f>"HTP.P('&lt;"&amp;#REF!&amp;"&gt;' || "&amp;IF(MID(#REF!,1,6)="L_STUB","NULL","REC."&amp;#REF!)&amp;" || '&lt;/"&amp;#REF!&amp;"&gt;');"</f>
        <v>#REF!</v>
      </c>
      <c r="B698" s="136"/>
      <c r="C698" s="135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3" customHeight="1" x14ac:dyDescent="0.25">
      <c r="A699" s="135" t="e">
        <f>"HTP.P('&lt;"&amp;#REF!&amp;"&gt;' || "&amp;IF(MID(#REF!,1,6)="L_STUB","NULL","REC."&amp;#REF!)&amp;" || '&lt;/"&amp;#REF!&amp;"&gt;');"</f>
        <v>#REF!</v>
      </c>
      <c r="B699" s="136"/>
      <c r="C699" s="135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3" customHeight="1" x14ac:dyDescent="0.25">
      <c r="A700" s="135" t="e">
        <f>"HTP.P('&lt;"&amp;#REF!&amp;"&gt;' || "&amp;IF(MID(#REF!,1,6)="L_STUB","NULL","REC."&amp;#REF!)&amp;" || '&lt;/"&amp;#REF!&amp;"&gt;');"</f>
        <v>#REF!</v>
      </c>
      <c r="B700" s="136"/>
      <c r="C700" s="135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3" customHeight="1" x14ac:dyDescent="0.25">
      <c r="A701" s="135" t="e">
        <f>"HTP.P('&lt;"&amp;#REF!&amp;"&gt;' || "&amp;IF(MID(#REF!,1,6)="L_STUB","NULL","REC."&amp;#REF!)&amp;" || '&lt;/"&amp;#REF!&amp;"&gt;');"</f>
        <v>#REF!</v>
      </c>
      <c r="B701" s="136"/>
      <c r="C701" s="135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3" customHeight="1" x14ac:dyDescent="0.25">
      <c r="A702" s="135" t="e">
        <f>"HTP.P('&lt;"&amp;#REF!&amp;"&gt;' || "&amp;IF(MID(#REF!,1,6)="L_STUB","NULL","REC."&amp;#REF!)&amp;" || '&lt;/"&amp;#REF!&amp;"&gt;');"</f>
        <v>#REF!</v>
      </c>
      <c r="B702" s="136"/>
      <c r="C702" s="135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3" customHeight="1" x14ac:dyDescent="0.25">
      <c r="A703" s="135" t="e">
        <f>"HTP.P('&lt;"&amp;#REF!&amp;"&gt;' || "&amp;IF(MID(#REF!,1,6)="L_STUB","NULL","REC."&amp;#REF!)&amp;" || '&lt;/"&amp;#REF!&amp;"&gt;');"</f>
        <v>#REF!</v>
      </c>
      <c r="B703" s="136"/>
      <c r="C703" s="135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3" customHeight="1" x14ac:dyDescent="0.25">
      <c r="A704" s="135" t="e">
        <f>"HTP.P('&lt;"&amp;#REF!&amp;"&gt;' || "&amp;IF(MID(#REF!,1,6)="L_STUB","NULL","REC."&amp;#REF!)&amp;" || '&lt;/"&amp;#REF!&amp;"&gt;');"</f>
        <v>#REF!</v>
      </c>
      <c r="B704" s="136"/>
      <c r="C704" s="135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3" customHeight="1" x14ac:dyDescent="0.25">
      <c r="A705" s="135" t="e">
        <f>"HTP.P('&lt;"&amp;#REF!&amp;"&gt;' || "&amp;IF(MID(#REF!,1,6)="L_STUB","NULL","REC."&amp;#REF!)&amp;" || '&lt;/"&amp;#REF!&amp;"&gt;');"</f>
        <v>#REF!</v>
      </c>
      <c r="B705" s="136"/>
      <c r="C705" s="135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3" customHeight="1" x14ac:dyDescent="0.25">
      <c r="A706" s="135" t="e">
        <f>"HTP.P('&lt;"&amp;#REF!&amp;"&gt;' || "&amp;IF(MID(#REF!,1,6)="L_STUB","NULL","REC."&amp;#REF!)&amp;" || '&lt;/"&amp;#REF!&amp;"&gt;');"</f>
        <v>#REF!</v>
      </c>
      <c r="B706" s="136"/>
      <c r="C706" s="135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3" customHeight="1" x14ac:dyDescent="0.25">
      <c r="A707" s="135" t="e">
        <f>"HTP.P('&lt;"&amp;#REF!&amp;"&gt;' || "&amp;IF(MID(#REF!,1,6)="L_STUB","NULL","REC."&amp;#REF!)&amp;" || '&lt;/"&amp;#REF!&amp;"&gt;');"</f>
        <v>#REF!</v>
      </c>
      <c r="B707" s="136"/>
      <c r="C707" s="135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3" customHeight="1" x14ac:dyDescent="0.25">
      <c r="A708" s="135" t="e">
        <f>"HTP.P('&lt;"&amp;#REF!&amp;"&gt;' || "&amp;IF(MID(#REF!,1,6)="L_STUB","NULL","REC."&amp;#REF!)&amp;" || '&lt;/"&amp;#REF!&amp;"&gt;');"</f>
        <v>#REF!</v>
      </c>
      <c r="B708" s="136"/>
      <c r="C708" s="135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3" customHeight="1" x14ac:dyDescent="0.25">
      <c r="A709" s="135" t="e">
        <f>"HTP.P('&lt;"&amp;#REF!&amp;"&gt;' || "&amp;IF(MID(#REF!,1,6)="L_STUB","NULL","REC."&amp;#REF!)&amp;" || '&lt;/"&amp;#REF!&amp;"&gt;');"</f>
        <v>#REF!</v>
      </c>
      <c r="B709" s="136"/>
      <c r="C709" s="135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3" customHeight="1" x14ac:dyDescent="0.25">
      <c r="A710" s="135" t="e">
        <f>"HTP.P('&lt;"&amp;#REF!&amp;"&gt;' || "&amp;IF(MID(#REF!,1,6)="L_STUB","NULL","REC."&amp;#REF!)&amp;" || '&lt;/"&amp;#REF!&amp;"&gt;');"</f>
        <v>#REF!</v>
      </c>
      <c r="B710" s="136"/>
      <c r="C710" s="135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3" customHeight="1" x14ac:dyDescent="0.25">
      <c r="A711" s="135" t="e">
        <f>"HTP.P('&lt;"&amp;#REF!&amp;"&gt;' || "&amp;IF(MID(#REF!,1,6)="L_STUB","NULL","REC."&amp;#REF!)&amp;" || '&lt;/"&amp;#REF!&amp;"&gt;');"</f>
        <v>#REF!</v>
      </c>
      <c r="B711" s="136"/>
      <c r="C711" s="135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3" customHeight="1" x14ac:dyDescent="0.25">
      <c r="A712" s="135" t="e">
        <f>"HTP.P('&lt;"&amp;#REF!&amp;"&gt;' || "&amp;IF(MID(#REF!,1,6)="L_STUB","NULL","REC."&amp;#REF!)&amp;" || '&lt;/"&amp;#REF!&amp;"&gt;');"</f>
        <v>#REF!</v>
      </c>
      <c r="B712" s="136"/>
      <c r="C712" s="135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3" customHeight="1" x14ac:dyDescent="0.25">
      <c r="A713" s="135" t="e">
        <f>"HTP.P('&lt;"&amp;#REF!&amp;"&gt;' || "&amp;IF(MID(#REF!,1,6)="L_STUB","NULL","REC."&amp;#REF!)&amp;" || '&lt;/"&amp;#REF!&amp;"&gt;');"</f>
        <v>#REF!</v>
      </c>
      <c r="B713" s="136"/>
      <c r="C713" s="135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3" customHeight="1" x14ac:dyDescent="0.25">
      <c r="A714" s="135" t="e">
        <f>"HTP.P('&lt;"&amp;#REF!&amp;"&gt;' || "&amp;IF(MID(#REF!,1,6)="L_STUB","NULL","REC."&amp;#REF!)&amp;" || '&lt;/"&amp;#REF!&amp;"&gt;');"</f>
        <v>#REF!</v>
      </c>
      <c r="B714" s="136"/>
      <c r="C714" s="135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3" customHeight="1" x14ac:dyDescent="0.25">
      <c r="A715" s="135" t="e">
        <f>"HTP.P('&lt;"&amp;#REF!&amp;"&gt;' || "&amp;IF(MID(#REF!,1,6)="L_STUB","NULL","REC."&amp;#REF!)&amp;" || '&lt;/"&amp;#REF!&amp;"&gt;');"</f>
        <v>#REF!</v>
      </c>
      <c r="B715" s="136"/>
      <c r="C715" s="135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3" customHeight="1" x14ac:dyDescent="0.25">
      <c r="A716" s="135" t="e">
        <f>"HTP.P('&lt;"&amp;#REF!&amp;"&gt;' || "&amp;IF(MID(#REF!,1,6)="L_STUB","NULL","REC."&amp;#REF!)&amp;" || '&lt;/"&amp;#REF!&amp;"&gt;');"</f>
        <v>#REF!</v>
      </c>
      <c r="B716" s="136"/>
      <c r="C716" s="135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3" customHeight="1" x14ac:dyDescent="0.25">
      <c r="A717" s="135" t="e">
        <f>"HTP.P('&lt;"&amp;#REF!&amp;"&gt;' || "&amp;IF(MID(#REF!,1,6)="L_STUB","NULL","REC."&amp;#REF!)&amp;" || '&lt;/"&amp;#REF!&amp;"&gt;');"</f>
        <v>#REF!</v>
      </c>
      <c r="B717" s="136"/>
      <c r="C717" s="135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3" customHeight="1" x14ac:dyDescent="0.25">
      <c r="A718" s="135" t="e">
        <f>"HTP.P('&lt;"&amp;#REF!&amp;"&gt;' || "&amp;IF(MID(#REF!,1,6)="L_STUB","NULL","REC."&amp;#REF!)&amp;" || '&lt;/"&amp;#REF!&amp;"&gt;');"</f>
        <v>#REF!</v>
      </c>
      <c r="B718" s="136"/>
      <c r="C718" s="135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3" customHeight="1" x14ac:dyDescent="0.25">
      <c r="A719" s="135" t="e">
        <f>"HTP.P('&lt;"&amp;#REF!&amp;"&gt;' || "&amp;IF(MID(#REF!,1,6)="L_STUB","NULL","REC."&amp;#REF!)&amp;" || '&lt;/"&amp;#REF!&amp;"&gt;');"</f>
        <v>#REF!</v>
      </c>
      <c r="B719" s="136"/>
      <c r="C719" s="135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3" customHeight="1" x14ac:dyDescent="0.25">
      <c r="A720" s="135" t="e">
        <f>"HTP.P('&lt;"&amp;#REF!&amp;"&gt;' || "&amp;IF(MID(#REF!,1,6)="L_STUB","NULL","REC."&amp;#REF!)&amp;" || '&lt;/"&amp;#REF!&amp;"&gt;');"</f>
        <v>#REF!</v>
      </c>
      <c r="B720" s="136"/>
      <c r="C720" s="135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3" customHeight="1" x14ac:dyDescent="0.25">
      <c r="A721" s="135" t="e">
        <f>"HTP.P('&lt;"&amp;#REF!&amp;"&gt;' || "&amp;IF(MID(#REF!,1,6)="L_STUB","NULL","REC."&amp;#REF!)&amp;" || '&lt;/"&amp;#REF!&amp;"&gt;');"</f>
        <v>#REF!</v>
      </c>
      <c r="B721" s="136"/>
      <c r="C721" s="135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3" customHeight="1" x14ac:dyDescent="0.25">
      <c r="A722" s="135" t="e">
        <f>"HTP.P('&lt;"&amp;#REF!&amp;"&gt;' || "&amp;IF(MID(#REF!,1,6)="L_STUB","NULL","REC."&amp;#REF!)&amp;" || '&lt;/"&amp;#REF!&amp;"&gt;');"</f>
        <v>#REF!</v>
      </c>
      <c r="B722" s="136"/>
      <c r="C722" s="135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3" customHeight="1" x14ac:dyDescent="0.25">
      <c r="A723" s="135" t="e">
        <f>"HTP.P('&lt;"&amp;#REF!&amp;"&gt;' || "&amp;IF(MID(#REF!,1,6)="L_STUB","NULL","REC."&amp;#REF!)&amp;" || '&lt;/"&amp;#REF!&amp;"&gt;');"</f>
        <v>#REF!</v>
      </c>
      <c r="B723" s="136"/>
      <c r="C723" s="135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3" customHeight="1" x14ac:dyDescent="0.25">
      <c r="A724" s="135" t="e">
        <f>"HTP.P('&lt;"&amp;#REF!&amp;"&gt;' || "&amp;IF(MID(#REF!,1,6)="L_STUB","NULL","REC."&amp;#REF!)&amp;" || '&lt;/"&amp;#REF!&amp;"&gt;');"</f>
        <v>#REF!</v>
      </c>
      <c r="B724" s="136"/>
      <c r="C724" s="135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3" customHeight="1" x14ac:dyDescent="0.25">
      <c r="A725" s="135" t="e">
        <f>"HTP.P('&lt;"&amp;#REF!&amp;"&gt;' || "&amp;IF(MID(#REF!,1,6)="L_STUB","NULL","REC."&amp;#REF!)&amp;" || '&lt;/"&amp;#REF!&amp;"&gt;');"</f>
        <v>#REF!</v>
      </c>
      <c r="B725" s="136"/>
      <c r="C725" s="135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3" customHeight="1" x14ac:dyDescent="0.25">
      <c r="A726" s="135" t="e">
        <f>"HTP.P('&lt;"&amp;#REF!&amp;"&gt;' || "&amp;IF(MID(#REF!,1,6)="L_STUB","NULL","REC."&amp;#REF!)&amp;" || '&lt;/"&amp;#REF!&amp;"&gt;');"</f>
        <v>#REF!</v>
      </c>
      <c r="B726" s="136"/>
      <c r="C726" s="135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3" customHeight="1" x14ac:dyDescent="0.25">
      <c r="A727" s="135" t="e">
        <f>"HTP.P('&lt;"&amp;#REF!&amp;"&gt;' || "&amp;IF(MID(#REF!,1,6)="L_STUB","NULL","REC."&amp;#REF!)&amp;" || '&lt;/"&amp;#REF!&amp;"&gt;');"</f>
        <v>#REF!</v>
      </c>
      <c r="B727" s="136"/>
      <c r="C727" s="135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3" customHeight="1" x14ac:dyDescent="0.25">
      <c r="A728" s="135" t="e">
        <f>"HTP.P('&lt;"&amp;#REF!&amp;"&gt;' || "&amp;IF(MID(#REF!,1,6)="L_STUB","NULL","REC."&amp;#REF!)&amp;" || '&lt;/"&amp;#REF!&amp;"&gt;');"</f>
        <v>#REF!</v>
      </c>
      <c r="B728" s="136"/>
      <c r="C728" s="135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3" customHeight="1" x14ac:dyDescent="0.25">
      <c r="A729" s="135" t="e">
        <f>"HTP.P('&lt;"&amp;#REF!&amp;"&gt;' || "&amp;IF(MID(#REF!,1,6)="L_STUB","NULL","REC."&amp;#REF!)&amp;" || '&lt;/"&amp;#REF!&amp;"&gt;');"</f>
        <v>#REF!</v>
      </c>
      <c r="B729" s="136"/>
      <c r="C729" s="135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3" customHeight="1" x14ac:dyDescent="0.25">
      <c r="A730" s="135" t="e">
        <f>"HTP.P('&lt;"&amp;#REF!&amp;"&gt;' || "&amp;IF(MID(#REF!,1,6)="L_STUB","NULL","REC."&amp;#REF!)&amp;" || '&lt;/"&amp;#REF!&amp;"&gt;');"</f>
        <v>#REF!</v>
      </c>
      <c r="B730" s="136"/>
      <c r="C730" s="135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3" customHeight="1" x14ac:dyDescent="0.25">
      <c r="A731" s="135" t="e">
        <f>"HTP.P('&lt;"&amp;#REF!&amp;"&gt;' || "&amp;IF(MID(#REF!,1,6)="L_STUB","NULL","REC."&amp;#REF!)&amp;" || '&lt;/"&amp;#REF!&amp;"&gt;');"</f>
        <v>#REF!</v>
      </c>
      <c r="B731" s="136"/>
      <c r="C731" s="135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3" customHeight="1" x14ac:dyDescent="0.25">
      <c r="A732" s="135" t="e">
        <f>"HTP.P('&lt;"&amp;#REF!&amp;"&gt;' || "&amp;IF(MID(#REF!,1,6)="L_STUB","NULL","REC."&amp;#REF!)&amp;" || '&lt;/"&amp;#REF!&amp;"&gt;');"</f>
        <v>#REF!</v>
      </c>
      <c r="B732" s="136"/>
      <c r="C732" s="135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3" customHeight="1" x14ac:dyDescent="0.25">
      <c r="A733" s="135" t="e">
        <f>"HTP.P('&lt;"&amp;#REF!&amp;"&gt;' || "&amp;IF(MID(#REF!,1,6)="L_STUB","NULL","REC."&amp;#REF!)&amp;" || '&lt;/"&amp;#REF!&amp;"&gt;');"</f>
        <v>#REF!</v>
      </c>
      <c r="B733" s="136"/>
      <c r="C733" s="135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3" customHeight="1" x14ac:dyDescent="0.25">
      <c r="A734" s="135" t="e">
        <f>"HTP.P('&lt;"&amp;#REF!&amp;"&gt;' || "&amp;IF(MID(#REF!,1,6)="L_STUB","NULL","REC."&amp;#REF!)&amp;" || '&lt;/"&amp;#REF!&amp;"&gt;');"</f>
        <v>#REF!</v>
      </c>
      <c r="B734" s="136"/>
      <c r="C734" s="135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3" customHeight="1" x14ac:dyDescent="0.25">
      <c r="A735" s="135" t="e">
        <f>"HTP.P('&lt;"&amp;#REF!&amp;"&gt;' || "&amp;IF(MID(#REF!,1,6)="L_STUB","NULL","REC."&amp;#REF!)&amp;" || '&lt;/"&amp;#REF!&amp;"&gt;');"</f>
        <v>#REF!</v>
      </c>
      <c r="B735" s="136"/>
      <c r="C735" s="135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3" customHeight="1" x14ac:dyDescent="0.25">
      <c r="A736" s="135" t="e">
        <f>"HTP.P('&lt;"&amp;#REF!&amp;"&gt;' || "&amp;IF(MID(#REF!,1,6)="L_STUB","NULL","REC."&amp;#REF!)&amp;" || '&lt;/"&amp;#REF!&amp;"&gt;');"</f>
        <v>#REF!</v>
      </c>
      <c r="B736" s="136"/>
      <c r="C736" s="135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3" customHeight="1" x14ac:dyDescent="0.25">
      <c r="A737" s="135" t="e">
        <f>"HTP.P('&lt;"&amp;#REF!&amp;"&gt;' || "&amp;IF(MID(#REF!,1,6)="L_STUB","NULL","REC."&amp;#REF!)&amp;" || '&lt;/"&amp;#REF!&amp;"&gt;');"</f>
        <v>#REF!</v>
      </c>
      <c r="B737" s="136"/>
      <c r="C737" s="135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3" customHeight="1" x14ac:dyDescent="0.25">
      <c r="A738" s="135" t="e">
        <f>"HTP.P('&lt;"&amp;#REF!&amp;"&gt;' || "&amp;IF(MID(#REF!,1,6)="L_STUB","NULL","REC."&amp;#REF!)&amp;" || '&lt;/"&amp;#REF!&amp;"&gt;');"</f>
        <v>#REF!</v>
      </c>
      <c r="B738" s="136"/>
      <c r="C738" s="135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3" customHeight="1" x14ac:dyDescent="0.25">
      <c r="A739" s="135" t="e">
        <f>"HTP.P('&lt;"&amp;#REF!&amp;"&gt;' || "&amp;IF(MID(#REF!,1,6)="L_STUB","NULL","REC."&amp;#REF!)&amp;" || '&lt;/"&amp;#REF!&amp;"&gt;');"</f>
        <v>#REF!</v>
      </c>
      <c r="B739" s="136"/>
      <c r="C739" s="135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3" customHeight="1" x14ac:dyDescent="0.25">
      <c r="A740" s="135" t="e">
        <f>"HTP.P('&lt;"&amp;#REF!&amp;"&gt;' || "&amp;IF(MID(#REF!,1,6)="L_STUB","NULL","REC."&amp;#REF!)&amp;" || '&lt;/"&amp;#REF!&amp;"&gt;');"</f>
        <v>#REF!</v>
      </c>
      <c r="B740" s="136"/>
      <c r="C740" s="135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3" customHeight="1" x14ac:dyDescent="0.25">
      <c r="A741" s="135" t="e">
        <f>"HTP.P('&lt;"&amp;#REF!&amp;"&gt;' || "&amp;IF(MID(#REF!,1,6)="L_STUB","NULL","REC."&amp;#REF!)&amp;" || '&lt;/"&amp;#REF!&amp;"&gt;');"</f>
        <v>#REF!</v>
      </c>
      <c r="B741" s="136"/>
      <c r="C741" s="135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3" customHeight="1" x14ac:dyDescent="0.25">
      <c r="A742" s="135" t="e">
        <f>"HTP.P('&lt;"&amp;#REF!&amp;"&gt;' || "&amp;IF(MID(#REF!,1,6)="L_STUB","NULL","REC."&amp;#REF!)&amp;" || '&lt;/"&amp;#REF!&amp;"&gt;');"</f>
        <v>#REF!</v>
      </c>
      <c r="B742" s="136"/>
      <c r="C742" s="135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3" customHeight="1" x14ac:dyDescent="0.25">
      <c r="A743" s="135" t="e">
        <f>"HTP.P('&lt;"&amp;#REF!&amp;"&gt;' || "&amp;IF(MID(#REF!,1,6)="L_STUB","NULL","REC."&amp;#REF!)&amp;" || '&lt;/"&amp;#REF!&amp;"&gt;');"</f>
        <v>#REF!</v>
      </c>
      <c r="B743" s="136"/>
      <c r="C743" s="135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3" customHeight="1" x14ac:dyDescent="0.25">
      <c r="A744" s="135" t="e">
        <f>"HTP.P('&lt;"&amp;#REF!&amp;"&gt;' || "&amp;IF(MID(#REF!,1,6)="L_STUB","NULL","REC."&amp;#REF!)&amp;" || '&lt;/"&amp;#REF!&amp;"&gt;');"</f>
        <v>#REF!</v>
      </c>
      <c r="B744" s="136"/>
      <c r="C744" s="135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3" customHeight="1" x14ac:dyDescent="0.25">
      <c r="A745" s="135" t="e">
        <f>"HTP.P('&lt;"&amp;#REF!&amp;"&gt;' || "&amp;IF(MID(#REF!,1,6)="L_STUB","NULL","REC."&amp;#REF!)&amp;" || '&lt;/"&amp;#REF!&amp;"&gt;');"</f>
        <v>#REF!</v>
      </c>
      <c r="B745" s="136"/>
      <c r="C745" s="135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3" customHeight="1" x14ac:dyDescent="0.25">
      <c r="A746" s="135" t="e">
        <f>"HTP.P('&lt;"&amp;#REF!&amp;"&gt;' || "&amp;IF(MID(#REF!,1,6)="L_STUB","NULL","REC."&amp;#REF!)&amp;" || '&lt;/"&amp;#REF!&amp;"&gt;');"</f>
        <v>#REF!</v>
      </c>
      <c r="B746" s="136"/>
      <c r="C746" s="135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3" customHeight="1" x14ac:dyDescent="0.25">
      <c r="A747" s="135" t="e">
        <f>"HTP.P('&lt;"&amp;#REF!&amp;"&gt;' || "&amp;IF(MID(#REF!,1,6)="L_STUB","NULL","REC."&amp;#REF!)&amp;" || '&lt;/"&amp;#REF!&amp;"&gt;');"</f>
        <v>#REF!</v>
      </c>
      <c r="B747" s="136"/>
      <c r="C747" s="135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3" customHeight="1" x14ac:dyDescent="0.25">
      <c r="A748" s="135" t="e">
        <f>"HTP.P('&lt;"&amp;#REF!&amp;"&gt;' || "&amp;IF(MID(#REF!,1,6)="L_STUB","NULL","REC."&amp;#REF!)&amp;" || '&lt;/"&amp;#REF!&amp;"&gt;');"</f>
        <v>#REF!</v>
      </c>
      <c r="B748" s="136"/>
      <c r="C748" s="135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3" customHeight="1" x14ac:dyDescent="0.25">
      <c r="A749" s="135" t="e">
        <f>"HTP.P('&lt;"&amp;#REF!&amp;"&gt;' || "&amp;IF(MID(#REF!,1,6)="L_STUB","NULL","REC."&amp;#REF!)&amp;" || '&lt;/"&amp;#REF!&amp;"&gt;');"</f>
        <v>#REF!</v>
      </c>
      <c r="B749" s="136"/>
      <c r="C749" s="135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3" customHeight="1" x14ac:dyDescent="0.25">
      <c r="A750" s="135" t="e">
        <f>"HTP.P('&lt;"&amp;#REF!&amp;"&gt;' || "&amp;IF(MID(#REF!,1,6)="L_STUB","NULL","REC."&amp;#REF!)&amp;" || '&lt;/"&amp;#REF!&amp;"&gt;');"</f>
        <v>#REF!</v>
      </c>
      <c r="B750" s="136"/>
      <c r="C750" s="135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3" customHeight="1" x14ac:dyDescent="0.25">
      <c r="A751" s="135" t="e">
        <f>"HTP.P('&lt;"&amp;#REF!&amp;"&gt;' || "&amp;IF(MID(#REF!,1,6)="L_STUB","NULL","REC."&amp;#REF!)&amp;" || '&lt;/"&amp;#REF!&amp;"&gt;');"</f>
        <v>#REF!</v>
      </c>
      <c r="B751" s="136"/>
      <c r="C751" s="135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3" customHeight="1" x14ac:dyDescent="0.25">
      <c r="A752" s="135" t="e">
        <f>"HTP.P('&lt;"&amp;#REF!&amp;"&gt;' || "&amp;IF(MID(#REF!,1,6)="L_STUB","NULL","REC."&amp;#REF!)&amp;" || '&lt;/"&amp;#REF!&amp;"&gt;');"</f>
        <v>#REF!</v>
      </c>
      <c r="B752" s="136"/>
      <c r="C752" s="135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3" customHeight="1" x14ac:dyDescent="0.25">
      <c r="A753" s="135" t="e">
        <f>"HTP.P('&lt;"&amp;#REF!&amp;"&gt;' || "&amp;IF(MID(#REF!,1,6)="L_STUB","NULL","REC."&amp;#REF!)&amp;" || '&lt;/"&amp;#REF!&amp;"&gt;');"</f>
        <v>#REF!</v>
      </c>
      <c r="B753" s="136"/>
      <c r="C753" s="135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3" customHeight="1" x14ac:dyDescent="0.25">
      <c r="A754" s="135" t="e">
        <f>"HTP.P('&lt;"&amp;#REF!&amp;"&gt;' || "&amp;IF(MID(#REF!,1,6)="L_STUB","NULL","REC."&amp;#REF!)&amp;" || '&lt;/"&amp;#REF!&amp;"&gt;');"</f>
        <v>#REF!</v>
      </c>
      <c r="B754" s="136"/>
      <c r="C754" s="135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3" customHeight="1" x14ac:dyDescent="0.25">
      <c r="A755" s="135" t="e">
        <f>"HTP.P('&lt;"&amp;#REF!&amp;"&gt;' || "&amp;IF(MID(#REF!,1,6)="L_STUB","NULL","REC."&amp;#REF!)&amp;" || '&lt;/"&amp;#REF!&amp;"&gt;');"</f>
        <v>#REF!</v>
      </c>
      <c r="B755" s="136"/>
      <c r="C755" s="135" t="e">
        <f>"DECODE(C_T."&amp;#REF!&amp;", 0, NULL, C_T."&amp;#REF!&amp;") AS "&amp;#REF!&amp;","</f>
        <v>#REF!</v>
      </c>
      <c r="D755" s="136"/>
      <c r="F755" s="136"/>
      <c r="G755" s="136"/>
      <c r="H755" s="136"/>
      <c r="I755" s="136"/>
      <c r="J755" s="136"/>
    </row>
    <row r="756" spans="1:10" ht="11.3" customHeight="1" x14ac:dyDescent="0.25">
      <c r="A756" s="135" t="e">
        <f>"HTP.P('&lt;"&amp;#REF!&amp;"&gt;' || "&amp;IF(MID(#REF!,1,6)="L_STUB","NULL","REC."&amp;#REF!)&amp;" || '&lt;/"&amp;#REF!&amp;"&gt;');"</f>
        <v>#REF!</v>
      </c>
      <c r="B756" s="136"/>
      <c r="C756" s="135" t="e">
        <f>"DECODE(C_T."&amp;#REF!&amp;", 0, NULL, C_T."&amp;#REF!&amp;") AS "&amp;#REF!&amp;","</f>
        <v>#REF!</v>
      </c>
      <c r="D756" s="136"/>
      <c r="F756" s="136"/>
      <c r="G756" s="136"/>
      <c r="H756" s="136"/>
      <c r="I756" s="136"/>
      <c r="J756" s="136"/>
    </row>
    <row r="757" spans="1:10" ht="11.3" customHeight="1" x14ac:dyDescent="0.25">
      <c r="A757" s="135" t="e">
        <f>"HTP.P('&lt;"&amp;#REF!&amp;"&gt;' || "&amp;IF(MID(#REF!,1,6)="L_STUB","NULL","REC."&amp;#REF!)&amp;" || '&lt;/"&amp;#REF!&amp;"&gt;');"</f>
        <v>#REF!</v>
      </c>
      <c r="B757" s="136"/>
      <c r="C757" s="135" t="e">
        <f>"DECODE(C_T."&amp;#REF!&amp;", 0, NULL, C_T."&amp;#REF!&amp;") AS "&amp;#REF!&amp;","</f>
        <v>#REF!</v>
      </c>
      <c r="D757" s="136"/>
      <c r="F757" s="136"/>
      <c r="G757" s="136"/>
      <c r="H757" s="136"/>
      <c r="I757" s="136"/>
      <c r="J757" s="136"/>
    </row>
    <row r="758" spans="1:10" ht="11.3" customHeight="1" x14ac:dyDescent="0.25">
      <c r="A758" s="135" t="e">
        <f>"HTP.P('&lt;"&amp;#REF!&amp;"&gt;' || "&amp;IF(MID(#REF!,1,6)="L_STUB","NULL","REC."&amp;#REF!)&amp;" || '&lt;/"&amp;#REF!&amp;"&gt;');"</f>
        <v>#REF!</v>
      </c>
      <c r="B758" s="136"/>
      <c r="C758" s="135" t="e">
        <f>"DECODE(C_T."&amp;#REF!&amp;", 0, NULL, C_T."&amp;#REF!&amp;") AS "&amp;#REF!&amp;","</f>
        <v>#REF!</v>
      </c>
      <c r="D758" s="136"/>
      <c r="F758" s="136"/>
      <c r="G758" s="136"/>
      <c r="H758" s="136"/>
      <c r="I758" s="136"/>
      <c r="J758" s="136"/>
    </row>
    <row r="759" spans="1:10" ht="11.3" customHeight="1" x14ac:dyDescent="0.25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3" customHeight="1" x14ac:dyDescent="0.25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3" customHeight="1" x14ac:dyDescent="0.25">
      <c r="A761" s="136"/>
      <c r="B761" s="136"/>
      <c r="C761" s="136"/>
      <c r="D761" s="136"/>
      <c r="F761" s="136"/>
      <c r="G761" s="136"/>
      <c r="H761" s="136"/>
      <c r="I761" s="136"/>
      <c r="J761" s="136"/>
    </row>
    <row r="762" spans="1:10" ht="11.3" customHeight="1" x14ac:dyDescent="0.25">
      <c r="A762" s="136"/>
      <c r="B762" s="136"/>
      <c r="C762" s="136"/>
      <c r="D762" s="136"/>
      <c r="F762" s="136"/>
      <c r="G762" s="136"/>
      <c r="H762" s="136"/>
      <c r="I762" s="136"/>
      <c r="J762" s="136"/>
    </row>
    <row r="763" spans="1:10" ht="11.3" customHeight="1" x14ac:dyDescent="0.25">
      <c r="A763" s="136"/>
      <c r="B763" s="136"/>
      <c r="C763" s="136"/>
      <c r="D763" s="136"/>
      <c r="F763" s="136"/>
      <c r="G763" s="136"/>
      <c r="H763" s="136"/>
      <c r="I763" s="136"/>
      <c r="J763" s="136"/>
    </row>
    <row r="764" spans="1:10" ht="11.3" customHeight="1" x14ac:dyDescent="0.25">
      <c r="A764" s="136"/>
      <c r="B764" s="136"/>
      <c r="C764" s="136"/>
      <c r="D764" s="136"/>
      <c r="F764" s="136"/>
      <c r="G764" s="136"/>
      <c r="H764" s="136"/>
      <c r="I764" s="136"/>
      <c r="J764" s="136"/>
    </row>
    <row r="765" spans="1:10" ht="11.3" customHeight="1" x14ac:dyDescent="0.25">
      <c r="A765" s="135" t="e">
        <f>"HTP.P('&lt;"&amp;#REF!&amp;"&gt;' || "&amp;IF(MID(#REF!,1,6)="L_STUB","NULL","REC."&amp;#REF!)&amp;" || '&lt;/"&amp;#REF!&amp;"&gt;');"</f>
        <v>#REF!</v>
      </c>
      <c r="B765" s="136"/>
      <c r="C765" s="135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3" customHeight="1" x14ac:dyDescent="0.25">
      <c r="A766" s="135" t="e">
        <f>"HTP.P('&lt;"&amp;#REF!&amp;"&gt;' || "&amp;IF(MID(#REF!,1,6)="L_STUB","NULL","REC."&amp;#REF!)&amp;" || '&lt;/"&amp;#REF!&amp;"&gt;');"</f>
        <v>#REF!</v>
      </c>
      <c r="B766" s="136"/>
      <c r="C766" s="135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3" customHeight="1" x14ac:dyDescent="0.25">
      <c r="A767" s="135" t="e">
        <f>"HTP.P('&lt;"&amp;#REF!&amp;"&gt;' || "&amp;IF(MID(#REF!,1,6)="L_STUB","NULL","REC."&amp;#REF!)&amp;" || '&lt;/"&amp;#REF!&amp;"&gt;');"</f>
        <v>#REF!</v>
      </c>
      <c r="B767" s="136"/>
      <c r="C767" s="135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3" customHeight="1" x14ac:dyDescent="0.25">
      <c r="A768" s="135" t="e">
        <f>"HTP.P('&lt;"&amp;#REF!&amp;"&gt;' || "&amp;IF(MID(#REF!,1,6)="L_STUB","NULL","REC."&amp;#REF!)&amp;" || '&lt;/"&amp;#REF!&amp;"&gt;');"</f>
        <v>#REF!</v>
      </c>
      <c r="B768" s="136"/>
      <c r="C768" s="135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3" customHeight="1" x14ac:dyDescent="0.25">
      <c r="A769" s="135" t="e">
        <f>"HTP.P('&lt;"&amp;#REF!&amp;"&gt;' || "&amp;IF(MID(#REF!,1,6)="L_STUB","NULL","REC."&amp;#REF!)&amp;" || '&lt;/"&amp;#REF!&amp;"&gt;');"</f>
        <v>#REF!</v>
      </c>
      <c r="B769" s="136"/>
      <c r="C769" s="135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3" customHeight="1" x14ac:dyDescent="0.25">
      <c r="A770" s="135" t="e">
        <f>"HTP.P('&lt;"&amp;#REF!&amp;"&gt;' || "&amp;IF(MID(#REF!,1,6)="L_STUB","NULL","REC."&amp;#REF!)&amp;" || '&lt;/"&amp;#REF!&amp;"&gt;');"</f>
        <v>#REF!</v>
      </c>
      <c r="B770" s="136"/>
      <c r="C770" s="135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3" customHeight="1" x14ac:dyDescent="0.25">
      <c r="A771" s="135" t="e">
        <f>"HTP.P('&lt;"&amp;#REF!&amp;"&gt;' || "&amp;IF(MID(#REF!,1,6)="L_STUB","NULL","REC."&amp;#REF!)&amp;" || '&lt;/"&amp;#REF!&amp;"&gt;');"</f>
        <v>#REF!</v>
      </c>
      <c r="B771" s="136"/>
      <c r="C771" s="135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3" customHeight="1" x14ac:dyDescent="0.25">
      <c r="A772" s="135" t="e">
        <f>"HTP.P('&lt;"&amp;#REF!&amp;"&gt;' || "&amp;IF(MID(#REF!,1,6)="L_STUB","NULL","REC."&amp;#REF!)&amp;" || '&lt;/"&amp;#REF!&amp;"&gt;');"</f>
        <v>#REF!</v>
      </c>
      <c r="B772" s="136"/>
      <c r="C772" s="135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3" customHeight="1" x14ac:dyDescent="0.25">
      <c r="A773" s="135" t="e">
        <f>"HTP.P('&lt;"&amp;#REF!&amp;"&gt;' || "&amp;IF(MID(#REF!,1,6)="L_STUB","NULL","REC."&amp;#REF!)&amp;" || '&lt;/"&amp;#REF!&amp;"&gt;');"</f>
        <v>#REF!</v>
      </c>
      <c r="B773" s="136"/>
      <c r="C773" s="135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3" customHeight="1" x14ac:dyDescent="0.25">
      <c r="A774" s="135" t="e">
        <f>"HTP.P('&lt;"&amp;#REF!&amp;"&gt;' || "&amp;IF(MID(#REF!,1,6)="L_STUB","NULL","REC."&amp;#REF!)&amp;" || '&lt;/"&amp;#REF!&amp;"&gt;');"</f>
        <v>#REF!</v>
      </c>
      <c r="B774" s="136"/>
      <c r="C774" s="135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3" customHeight="1" x14ac:dyDescent="0.25">
      <c r="A775" s="135" t="e">
        <f>"HTP.P('&lt;"&amp;#REF!&amp;"&gt;' || "&amp;IF(MID(#REF!,1,6)="L_STUB","NULL","REC."&amp;#REF!)&amp;" || '&lt;/"&amp;#REF!&amp;"&gt;');"</f>
        <v>#REF!</v>
      </c>
      <c r="B775" s="136"/>
      <c r="C775" s="135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3" customHeight="1" x14ac:dyDescent="0.25">
      <c r="A776" s="135" t="e">
        <f>"HTP.P('&lt;"&amp;#REF!&amp;"&gt;' || "&amp;IF(MID(#REF!,1,6)="L_STUB","NULL","REC."&amp;#REF!)&amp;" || '&lt;/"&amp;#REF!&amp;"&gt;');"</f>
        <v>#REF!</v>
      </c>
      <c r="B776" s="136"/>
      <c r="C776" s="135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3" customHeight="1" x14ac:dyDescent="0.25">
      <c r="A777" s="135" t="e">
        <f>"HTP.P('&lt;"&amp;#REF!&amp;"&gt;' || "&amp;IF(MID(#REF!,1,6)="L_STUB","NULL","REC."&amp;#REF!)&amp;" || '&lt;/"&amp;#REF!&amp;"&gt;');"</f>
        <v>#REF!</v>
      </c>
      <c r="B777" s="136"/>
      <c r="C777" s="135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3" customHeight="1" x14ac:dyDescent="0.25">
      <c r="A778" s="135" t="e">
        <f>"HTP.P('&lt;"&amp;#REF!&amp;"&gt;' || "&amp;IF(MID(#REF!,1,6)="L_STUB","NULL","REC."&amp;#REF!)&amp;" || '&lt;/"&amp;#REF!&amp;"&gt;');"</f>
        <v>#REF!</v>
      </c>
      <c r="B778" s="136"/>
      <c r="C778" s="135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3" customHeight="1" x14ac:dyDescent="0.25">
      <c r="A779" s="135" t="e">
        <f>"HTP.P('&lt;"&amp;#REF!&amp;"&gt;' || "&amp;IF(MID(#REF!,1,6)="L_STUB","NULL","REC."&amp;#REF!)&amp;" || '&lt;/"&amp;#REF!&amp;"&gt;');"</f>
        <v>#REF!</v>
      </c>
      <c r="B779" s="136"/>
      <c r="C779" s="135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3" customHeight="1" x14ac:dyDescent="0.25">
      <c r="A780" s="135" t="e">
        <f>"HTP.P('&lt;"&amp;#REF!&amp;"&gt;' || "&amp;IF(MID(#REF!,1,6)="L_STUB","NULL","REC."&amp;#REF!)&amp;" || '&lt;/"&amp;#REF!&amp;"&gt;');"</f>
        <v>#REF!</v>
      </c>
      <c r="B780" s="136"/>
      <c r="C780" s="135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3" customHeight="1" x14ac:dyDescent="0.25">
      <c r="A781" s="135" t="e">
        <f>"HTP.P('&lt;"&amp;#REF!&amp;"&gt;' || "&amp;IF(MID(#REF!,1,6)="L_STUB","NULL","REC."&amp;#REF!)&amp;" || '&lt;/"&amp;#REF!&amp;"&gt;');"</f>
        <v>#REF!</v>
      </c>
      <c r="B781" s="136"/>
      <c r="C781" s="135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3" customHeight="1" x14ac:dyDescent="0.25">
      <c r="A782" s="135" t="e">
        <f>"HTP.P('&lt;"&amp;#REF!&amp;"&gt;' || "&amp;IF(MID(#REF!,1,6)="L_STUB","NULL","REC."&amp;#REF!)&amp;" || '&lt;/"&amp;#REF!&amp;"&gt;');"</f>
        <v>#REF!</v>
      </c>
      <c r="B782" s="136"/>
      <c r="C782" s="135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3" customHeight="1" x14ac:dyDescent="0.25">
      <c r="A783" s="135" t="e">
        <f>"HTP.P('&lt;"&amp;#REF!&amp;"&gt;' || "&amp;IF(MID(#REF!,1,6)="L_STUB","NULL","REC."&amp;#REF!)&amp;" || '&lt;/"&amp;#REF!&amp;"&gt;');"</f>
        <v>#REF!</v>
      </c>
      <c r="B783" s="136"/>
      <c r="C783" s="135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3" customHeight="1" x14ac:dyDescent="0.25">
      <c r="A784" s="135" t="e">
        <f>"HTP.P('&lt;"&amp;#REF!&amp;"&gt;' || "&amp;IF(MID(#REF!,1,6)="L_STUB","NULL","REC."&amp;#REF!)&amp;" || '&lt;/"&amp;#REF!&amp;"&gt;');"</f>
        <v>#REF!</v>
      </c>
      <c r="B784" s="136"/>
      <c r="C784" s="135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3" customHeight="1" x14ac:dyDescent="0.25">
      <c r="A785" s="135" t="e">
        <f>"HTP.P('&lt;"&amp;#REF!&amp;"&gt;' || "&amp;IF(MID(#REF!,1,6)="L_STUB","NULL","REC."&amp;#REF!)&amp;" || '&lt;/"&amp;#REF!&amp;"&gt;');"</f>
        <v>#REF!</v>
      </c>
      <c r="B785" s="136"/>
      <c r="C785" s="135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3" customHeight="1" x14ac:dyDescent="0.25">
      <c r="A786" s="135" t="e">
        <f>"HTP.P('&lt;"&amp;#REF!&amp;"&gt;' || "&amp;IF(MID(#REF!,1,6)="L_STUB","NULL","REC."&amp;#REF!)&amp;" || '&lt;/"&amp;#REF!&amp;"&gt;');"</f>
        <v>#REF!</v>
      </c>
      <c r="B786" s="136"/>
      <c r="C786" s="135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3" customHeight="1" x14ac:dyDescent="0.25">
      <c r="A787" s="135" t="e">
        <f>"HTP.P('&lt;"&amp;#REF!&amp;"&gt;' || "&amp;IF(MID(#REF!,1,6)="L_STUB","NULL","REC."&amp;#REF!)&amp;" || '&lt;/"&amp;#REF!&amp;"&gt;');"</f>
        <v>#REF!</v>
      </c>
      <c r="B787" s="136"/>
      <c r="C787" s="135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3" customHeight="1" x14ac:dyDescent="0.25">
      <c r="A788" s="135" t="e">
        <f>"HTP.P('&lt;"&amp;#REF!&amp;"&gt;' || "&amp;IF(MID(#REF!,1,6)="L_STUB","NULL","REC."&amp;#REF!)&amp;" || '&lt;/"&amp;#REF!&amp;"&gt;');"</f>
        <v>#REF!</v>
      </c>
      <c r="B788" s="136"/>
      <c r="C788" s="135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3" customHeight="1" x14ac:dyDescent="0.25">
      <c r="A789" s="135" t="e">
        <f>"HTP.P('&lt;"&amp;#REF!&amp;"&gt;' || "&amp;IF(MID(#REF!,1,6)="L_STUB","NULL","REC."&amp;#REF!)&amp;" || '&lt;/"&amp;#REF!&amp;"&gt;');"</f>
        <v>#REF!</v>
      </c>
      <c r="B789" s="136"/>
      <c r="C789" s="135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3" customHeight="1" x14ac:dyDescent="0.25">
      <c r="A790" s="135" t="e">
        <f>"HTP.P('&lt;"&amp;#REF!&amp;"&gt;' || "&amp;IF(MID(#REF!,1,6)="L_STUB","NULL","REC."&amp;#REF!)&amp;" || '&lt;/"&amp;#REF!&amp;"&gt;');"</f>
        <v>#REF!</v>
      </c>
      <c r="B790" s="136"/>
      <c r="C790" s="135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3" customHeight="1" x14ac:dyDescent="0.25">
      <c r="A791" s="135" t="e">
        <f>"HTP.P('&lt;"&amp;#REF!&amp;"&gt;' || "&amp;IF(MID(#REF!,1,6)="L_STUB","NULL","REC."&amp;#REF!)&amp;" || '&lt;/"&amp;#REF!&amp;"&gt;');"</f>
        <v>#REF!</v>
      </c>
      <c r="B791" s="136"/>
      <c r="C791" s="135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3" customHeight="1" x14ac:dyDescent="0.25">
      <c r="A792" s="135" t="e">
        <f>"HTP.P('&lt;"&amp;#REF!&amp;"&gt;' || "&amp;IF(MID(#REF!,1,6)="L_STUB","NULL","REC."&amp;#REF!)&amp;" || '&lt;/"&amp;#REF!&amp;"&gt;');"</f>
        <v>#REF!</v>
      </c>
      <c r="B792" s="136"/>
      <c r="C792" s="135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3" customHeight="1" x14ac:dyDescent="0.25">
      <c r="A793" s="135" t="e">
        <f>"HTP.P('&lt;"&amp;#REF!&amp;"&gt;' || "&amp;IF(MID(#REF!,1,6)="L_STUB","NULL","REC."&amp;#REF!)&amp;" || '&lt;/"&amp;#REF!&amp;"&gt;');"</f>
        <v>#REF!</v>
      </c>
      <c r="B793" s="136"/>
      <c r="C793" s="135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3" customHeight="1" x14ac:dyDescent="0.25">
      <c r="A794" s="135" t="e">
        <f>"HTP.P('&lt;"&amp;#REF!&amp;"&gt;' || "&amp;IF(MID(#REF!,1,6)="L_STUB","NULL","REC."&amp;#REF!)&amp;" || '&lt;/"&amp;#REF!&amp;"&gt;');"</f>
        <v>#REF!</v>
      </c>
      <c r="B794" s="136"/>
      <c r="C794" s="135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3" customHeight="1" x14ac:dyDescent="0.25">
      <c r="A795" s="135" t="e">
        <f>"HTP.P('&lt;"&amp;#REF!&amp;"&gt;' || "&amp;IF(MID(#REF!,1,6)="L_STUB","NULL","REC."&amp;#REF!)&amp;" || '&lt;/"&amp;#REF!&amp;"&gt;');"</f>
        <v>#REF!</v>
      </c>
      <c r="B795" s="136"/>
      <c r="C795" s="135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3" customHeight="1" x14ac:dyDescent="0.25">
      <c r="A796" s="135" t="e">
        <f>"HTP.P('&lt;"&amp;#REF!&amp;"&gt;' || "&amp;IF(MID(#REF!,1,6)="L_STUB","NULL","REC."&amp;#REF!)&amp;" || '&lt;/"&amp;#REF!&amp;"&gt;');"</f>
        <v>#REF!</v>
      </c>
      <c r="B796" s="136"/>
      <c r="C796" s="135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3" customHeight="1" x14ac:dyDescent="0.25">
      <c r="A797" s="135" t="e">
        <f>"HTP.P('&lt;"&amp;#REF!&amp;"&gt;' || "&amp;IF(MID(#REF!,1,6)="L_STUB","NULL","REC."&amp;#REF!)&amp;" || '&lt;/"&amp;#REF!&amp;"&gt;');"</f>
        <v>#REF!</v>
      </c>
      <c r="B797" s="136"/>
      <c r="C797" s="135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3" customHeight="1" x14ac:dyDescent="0.25">
      <c r="A798" s="135" t="e">
        <f>"HTP.P('&lt;"&amp;#REF!&amp;"&gt;' || "&amp;IF(MID(#REF!,1,6)="L_STUB","NULL","REC."&amp;#REF!)&amp;" || '&lt;/"&amp;#REF!&amp;"&gt;');"</f>
        <v>#REF!</v>
      </c>
      <c r="B798" s="136"/>
      <c r="C798" s="135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3" customHeight="1" x14ac:dyDescent="0.25">
      <c r="A799" s="135" t="e">
        <f>"HTP.P('&lt;"&amp;#REF!&amp;"&gt;' || "&amp;IF(MID(#REF!,1,6)="L_STUB","NULL","REC."&amp;#REF!)&amp;" || '&lt;/"&amp;#REF!&amp;"&gt;');"</f>
        <v>#REF!</v>
      </c>
      <c r="B799" s="136"/>
      <c r="C799" s="135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3" customHeight="1" x14ac:dyDescent="0.25">
      <c r="A800" s="135" t="e">
        <f>"HTP.P('&lt;"&amp;#REF!&amp;"&gt;' || "&amp;IF(MID(#REF!,1,6)="L_STUB","NULL","REC."&amp;#REF!)&amp;" || '&lt;/"&amp;#REF!&amp;"&gt;');"</f>
        <v>#REF!</v>
      </c>
      <c r="B800" s="136"/>
      <c r="C800" s="135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3" customHeight="1" x14ac:dyDescent="0.25">
      <c r="A801" s="135" t="e">
        <f>"HTP.P('&lt;"&amp;#REF!&amp;"&gt;' || "&amp;IF(MID(#REF!,1,6)="L_STUB","NULL","REC."&amp;#REF!)&amp;" || '&lt;/"&amp;#REF!&amp;"&gt;');"</f>
        <v>#REF!</v>
      </c>
      <c r="B801" s="136"/>
      <c r="C801" s="135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3" customHeight="1" x14ac:dyDescent="0.25">
      <c r="A802" s="135" t="e">
        <f>"HTP.P('&lt;"&amp;#REF!&amp;"&gt;' || "&amp;IF(MID(#REF!,1,6)="L_STUB","NULL","REC."&amp;#REF!)&amp;" || '&lt;/"&amp;#REF!&amp;"&gt;');"</f>
        <v>#REF!</v>
      </c>
      <c r="B802" s="136"/>
      <c r="C802" s="135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3" customHeight="1" x14ac:dyDescent="0.25">
      <c r="A803" s="135" t="e">
        <f>"HTP.P('&lt;"&amp;#REF!&amp;"&gt;' || "&amp;IF(MID(#REF!,1,6)="L_STUB","NULL","REC."&amp;#REF!)&amp;" || '&lt;/"&amp;#REF!&amp;"&gt;');"</f>
        <v>#REF!</v>
      </c>
      <c r="B803" s="136"/>
      <c r="C803" s="135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3" customHeight="1" x14ac:dyDescent="0.25">
      <c r="A804" s="135" t="e">
        <f>"HTP.P('&lt;"&amp;#REF!&amp;"&gt;' || "&amp;IF(MID(#REF!,1,6)="L_STUB","NULL","REC."&amp;#REF!)&amp;" || '&lt;/"&amp;#REF!&amp;"&gt;');"</f>
        <v>#REF!</v>
      </c>
      <c r="B804" s="136"/>
      <c r="C804" s="135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3" customHeight="1" x14ac:dyDescent="0.25">
      <c r="A805" s="135" t="e">
        <f>"HTP.P('&lt;"&amp;#REF!&amp;"&gt;' || "&amp;IF(MID(#REF!,1,6)="L_STUB","NULL","REC."&amp;#REF!)&amp;" || '&lt;/"&amp;#REF!&amp;"&gt;');"</f>
        <v>#REF!</v>
      </c>
      <c r="B805" s="136"/>
      <c r="C805" s="135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3" customHeight="1" x14ac:dyDescent="0.25">
      <c r="A806" s="135" t="e">
        <f>"HTP.P('&lt;"&amp;#REF!&amp;"&gt;' || "&amp;IF(MID(#REF!,1,6)="L_STUB","NULL","REC."&amp;#REF!)&amp;" || '&lt;/"&amp;#REF!&amp;"&gt;');"</f>
        <v>#REF!</v>
      </c>
      <c r="B806" s="136"/>
      <c r="C806" s="135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3" customHeight="1" x14ac:dyDescent="0.25">
      <c r="A807" s="135" t="e">
        <f>"HTP.P('&lt;"&amp;#REF!&amp;"&gt;' || "&amp;IF(MID(#REF!,1,6)="L_STUB","NULL","REC."&amp;#REF!)&amp;" || '&lt;/"&amp;#REF!&amp;"&gt;');"</f>
        <v>#REF!</v>
      </c>
      <c r="B807" s="136"/>
      <c r="C807" s="135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3" customHeight="1" x14ac:dyDescent="0.25">
      <c r="A808" s="135" t="e">
        <f>"HTP.P('&lt;"&amp;#REF!&amp;"&gt;' || "&amp;IF(MID(#REF!,1,6)="L_STUB","NULL","REC."&amp;#REF!)&amp;" || '&lt;/"&amp;#REF!&amp;"&gt;');"</f>
        <v>#REF!</v>
      </c>
      <c r="B808" s="136"/>
      <c r="C808" s="135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3" customHeight="1" x14ac:dyDescent="0.25">
      <c r="A809" s="135" t="e">
        <f>"HTP.P('&lt;"&amp;#REF!&amp;"&gt;' || "&amp;IF(MID(#REF!,1,6)="L_STUB","NULL","REC."&amp;#REF!)&amp;" || '&lt;/"&amp;#REF!&amp;"&gt;');"</f>
        <v>#REF!</v>
      </c>
      <c r="B809" s="136"/>
      <c r="C809" s="135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3" customHeight="1" x14ac:dyDescent="0.25">
      <c r="A810" s="135" t="e">
        <f>"HTP.P('&lt;"&amp;#REF!&amp;"&gt;' || "&amp;IF(MID(#REF!,1,6)="L_STUB","NULL","REC."&amp;#REF!)&amp;" || '&lt;/"&amp;#REF!&amp;"&gt;');"</f>
        <v>#REF!</v>
      </c>
      <c r="B810" s="136"/>
      <c r="C810" s="135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3" customHeight="1" x14ac:dyDescent="0.25">
      <c r="A811" s="135" t="e">
        <f>"HTP.P('&lt;"&amp;#REF!&amp;"&gt;' || "&amp;IF(MID(#REF!,1,6)="L_STUB","NULL","REC."&amp;#REF!)&amp;" || '&lt;/"&amp;#REF!&amp;"&gt;');"</f>
        <v>#REF!</v>
      </c>
      <c r="B811" s="136"/>
      <c r="C811" s="135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3" customHeight="1" x14ac:dyDescent="0.25">
      <c r="A812" s="135" t="e">
        <f>"HTP.P('&lt;"&amp;#REF!&amp;"&gt;' || "&amp;IF(MID(#REF!,1,6)="L_STUB","NULL","REC."&amp;#REF!)&amp;" || '&lt;/"&amp;#REF!&amp;"&gt;');"</f>
        <v>#REF!</v>
      </c>
      <c r="B812" s="136"/>
      <c r="C812" s="135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3" customHeight="1" x14ac:dyDescent="0.25">
      <c r="A813" s="135" t="e">
        <f>"HTP.P('&lt;"&amp;#REF!&amp;"&gt;' || "&amp;IF(MID(#REF!,1,6)="L_STUB","NULL","REC."&amp;#REF!)&amp;" || '&lt;/"&amp;#REF!&amp;"&gt;');"</f>
        <v>#REF!</v>
      </c>
      <c r="B813" s="136"/>
      <c r="C813" s="135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3" customHeight="1" x14ac:dyDescent="0.25">
      <c r="A814" s="135" t="e">
        <f>"HTP.P('&lt;"&amp;#REF!&amp;"&gt;' || "&amp;IF(MID(#REF!,1,6)="L_STUB","NULL","REC."&amp;#REF!)&amp;" || '&lt;/"&amp;#REF!&amp;"&gt;');"</f>
        <v>#REF!</v>
      </c>
      <c r="B814" s="136"/>
      <c r="C814" s="135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3" customHeight="1" x14ac:dyDescent="0.25">
      <c r="A815" s="135" t="e">
        <f>"HTP.P('&lt;"&amp;#REF!&amp;"&gt;' || "&amp;IF(MID(#REF!,1,6)="L_STUB","NULL","REC."&amp;#REF!)&amp;" || '&lt;/"&amp;#REF!&amp;"&gt;');"</f>
        <v>#REF!</v>
      </c>
      <c r="B815" s="136"/>
      <c r="C815" s="135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3" customHeight="1" x14ac:dyDescent="0.25">
      <c r="A816" s="135" t="e">
        <f>"HTP.P('&lt;"&amp;#REF!&amp;"&gt;' || "&amp;IF(MID(#REF!,1,6)="L_STUB","NULL","REC."&amp;#REF!)&amp;" || '&lt;/"&amp;#REF!&amp;"&gt;');"</f>
        <v>#REF!</v>
      </c>
      <c r="B816" s="136"/>
      <c r="C816" s="135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3" customHeight="1" x14ac:dyDescent="0.25">
      <c r="A817" s="135" t="e">
        <f>"HTP.P('&lt;"&amp;#REF!&amp;"&gt;' || "&amp;IF(MID(#REF!,1,6)="L_STUB","NULL","REC."&amp;#REF!)&amp;" || '&lt;/"&amp;#REF!&amp;"&gt;');"</f>
        <v>#REF!</v>
      </c>
      <c r="B817" s="136"/>
      <c r="C817" s="135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3" customHeight="1" x14ac:dyDescent="0.25">
      <c r="A818" s="135" t="e">
        <f>"HTP.P('&lt;"&amp;#REF!&amp;"&gt;' || "&amp;IF(MID(#REF!,1,6)="L_STUB","NULL","REC."&amp;#REF!)&amp;" || '&lt;/"&amp;#REF!&amp;"&gt;');"</f>
        <v>#REF!</v>
      </c>
      <c r="B818" s="136"/>
      <c r="C818" s="135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3" customHeight="1" x14ac:dyDescent="0.25">
      <c r="A819" s="135" t="e">
        <f>"HTP.P('&lt;"&amp;#REF!&amp;"&gt;' || "&amp;IF(MID(#REF!,1,6)="L_STUB","NULL","REC."&amp;#REF!)&amp;" || '&lt;/"&amp;#REF!&amp;"&gt;');"</f>
        <v>#REF!</v>
      </c>
      <c r="B819" s="136"/>
      <c r="C819" s="135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3" customHeight="1" x14ac:dyDescent="0.25">
      <c r="A820" s="135" t="e">
        <f>"HTP.P('&lt;"&amp;#REF!&amp;"&gt;' || "&amp;IF(MID(#REF!,1,6)="L_STUB","NULL","REC."&amp;#REF!)&amp;" || '&lt;/"&amp;#REF!&amp;"&gt;');"</f>
        <v>#REF!</v>
      </c>
      <c r="B820" s="136"/>
      <c r="C820" s="135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3" customHeight="1" x14ac:dyDescent="0.25">
      <c r="A821" s="135" t="e">
        <f>"HTP.P('&lt;"&amp;#REF!&amp;"&gt;' || "&amp;IF(MID(#REF!,1,6)="L_STUB","NULL","REC."&amp;#REF!)&amp;" || '&lt;/"&amp;#REF!&amp;"&gt;');"</f>
        <v>#REF!</v>
      </c>
      <c r="B821" s="136"/>
      <c r="C821" s="135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3" customHeight="1" x14ac:dyDescent="0.25">
      <c r="A822" s="135" t="e">
        <f>"HTP.P('&lt;"&amp;#REF!&amp;"&gt;' || "&amp;IF(MID(#REF!,1,6)="L_STUB","NULL","REC."&amp;#REF!)&amp;" || '&lt;/"&amp;#REF!&amp;"&gt;');"</f>
        <v>#REF!</v>
      </c>
      <c r="B822" s="136"/>
      <c r="C822" s="135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3" customHeight="1" x14ac:dyDescent="0.25">
      <c r="A823" s="135" t="e">
        <f>"HTP.P('&lt;"&amp;#REF!&amp;"&gt;' || "&amp;IF(MID(#REF!,1,6)="L_STUB","NULL","REC."&amp;#REF!)&amp;" || '&lt;/"&amp;#REF!&amp;"&gt;');"</f>
        <v>#REF!</v>
      </c>
      <c r="B823" s="136"/>
      <c r="C823" s="135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3" customHeight="1" x14ac:dyDescent="0.25">
      <c r="A824" s="135" t="e">
        <f>"HTP.P('&lt;"&amp;#REF!&amp;"&gt;' || "&amp;IF(MID(#REF!,1,6)="L_STUB","NULL","REC."&amp;#REF!)&amp;" || '&lt;/"&amp;#REF!&amp;"&gt;');"</f>
        <v>#REF!</v>
      </c>
      <c r="B824" s="136"/>
      <c r="C824" s="135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3" customHeight="1" x14ac:dyDescent="0.25">
      <c r="A825" s="135" t="e">
        <f>"HTP.P('&lt;"&amp;#REF!&amp;"&gt;' || "&amp;IF(MID(#REF!,1,6)="L_STUB","NULL","REC."&amp;#REF!)&amp;" || '&lt;/"&amp;#REF!&amp;"&gt;');"</f>
        <v>#REF!</v>
      </c>
      <c r="B825" s="136"/>
      <c r="C825" s="135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3" customHeight="1" x14ac:dyDescent="0.25">
      <c r="A826" s="135" t="e">
        <f>"HTP.P('&lt;"&amp;#REF!&amp;"&gt;' || "&amp;IF(MID(#REF!,1,6)="L_STUB","NULL","REC."&amp;#REF!)&amp;" || '&lt;/"&amp;#REF!&amp;"&gt;');"</f>
        <v>#REF!</v>
      </c>
      <c r="B826" s="136"/>
      <c r="C826" s="135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3" customHeight="1" x14ac:dyDescent="0.25">
      <c r="A827" s="135" t="e">
        <f>"HTP.P('&lt;"&amp;#REF!&amp;"&gt;' || "&amp;IF(MID(#REF!,1,6)="L_STUB","NULL","REC."&amp;#REF!)&amp;" || '&lt;/"&amp;#REF!&amp;"&gt;');"</f>
        <v>#REF!</v>
      </c>
      <c r="B827" s="136"/>
      <c r="C827" s="135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3" customHeight="1" x14ac:dyDescent="0.25">
      <c r="A828" s="135" t="e">
        <f>"HTP.P('&lt;"&amp;#REF!&amp;"&gt;' || "&amp;IF(MID(#REF!,1,6)="L_STUB","NULL","REC."&amp;#REF!)&amp;" || '&lt;/"&amp;#REF!&amp;"&gt;');"</f>
        <v>#REF!</v>
      </c>
      <c r="B828" s="136"/>
      <c r="C828" s="135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3" customHeight="1" x14ac:dyDescent="0.25">
      <c r="A829" s="135" t="e">
        <f>"HTP.P('&lt;"&amp;#REF!&amp;"&gt;' || "&amp;IF(MID(#REF!,1,6)="L_STUB","NULL","REC."&amp;#REF!)&amp;" || '&lt;/"&amp;#REF!&amp;"&gt;');"</f>
        <v>#REF!</v>
      </c>
      <c r="B829" s="136"/>
      <c r="C829" s="135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3" customHeight="1" x14ac:dyDescent="0.25">
      <c r="A830" s="135" t="e">
        <f>"HTP.P('&lt;"&amp;#REF!&amp;"&gt;' || "&amp;IF(MID(#REF!,1,6)="L_STUB","NULL","REC."&amp;#REF!)&amp;" || '&lt;/"&amp;#REF!&amp;"&gt;');"</f>
        <v>#REF!</v>
      </c>
      <c r="B830" s="136"/>
      <c r="C830" s="135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3" customHeight="1" x14ac:dyDescent="0.25">
      <c r="A831" s="135" t="e">
        <f>"HTP.P('&lt;"&amp;#REF!&amp;"&gt;' || "&amp;IF(MID(#REF!,1,6)="L_STUB","NULL","REC."&amp;#REF!)&amp;" || '&lt;/"&amp;#REF!&amp;"&gt;');"</f>
        <v>#REF!</v>
      </c>
      <c r="B831" s="136"/>
      <c r="C831" s="135" t="e">
        <f>"DECODE(C_T."&amp;#REF!&amp;", 0, NULL, C_T."&amp;#REF!&amp;") AS "&amp;#REF!&amp;","</f>
        <v>#REF!</v>
      </c>
      <c r="D831" s="136"/>
      <c r="F831" s="136"/>
      <c r="G831" s="136"/>
      <c r="H831" s="136"/>
      <c r="I831" s="136"/>
      <c r="J831" s="136"/>
    </row>
    <row r="832" spans="1:10" ht="11.3" customHeight="1" x14ac:dyDescent="0.25">
      <c r="A832" s="135" t="e">
        <f>"HTP.P('&lt;"&amp;#REF!&amp;"&gt;' || "&amp;IF(MID(#REF!,1,6)="L_STUB","NULL","REC."&amp;#REF!)&amp;" || '&lt;/"&amp;#REF!&amp;"&gt;');"</f>
        <v>#REF!</v>
      </c>
      <c r="B832" s="136"/>
      <c r="C832" s="135" t="e">
        <f>"DECODE(C_T."&amp;#REF!&amp;", 0, NULL, C_T."&amp;#REF!&amp;") AS "&amp;#REF!&amp;","</f>
        <v>#REF!</v>
      </c>
      <c r="D832" s="136"/>
      <c r="F832" s="136"/>
      <c r="G832" s="136"/>
      <c r="H832" s="136"/>
      <c r="I832" s="136"/>
      <c r="J832" s="136"/>
    </row>
    <row r="833" spans="1:10" ht="11.3" customHeight="1" x14ac:dyDescent="0.25">
      <c r="A833" s="135" t="e">
        <f>"HTP.P('&lt;"&amp;#REF!&amp;"&gt;' || "&amp;IF(MID(#REF!,1,6)="L_STUB","NULL","REC."&amp;#REF!)&amp;" || '&lt;/"&amp;#REF!&amp;"&gt;');"</f>
        <v>#REF!</v>
      </c>
      <c r="B833" s="136"/>
      <c r="C833" s="135" t="e">
        <f>"DECODE(C_T."&amp;#REF!&amp;", 0, NULL, C_T."&amp;#REF!&amp;") AS "&amp;#REF!&amp;","</f>
        <v>#REF!</v>
      </c>
      <c r="D833" s="136"/>
      <c r="F833" s="136"/>
      <c r="G833" s="136"/>
      <c r="H833" s="136"/>
      <c r="I833" s="136"/>
      <c r="J833" s="136"/>
    </row>
    <row r="834" spans="1:10" ht="11.3" customHeight="1" x14ac:dyDescent="0.25">
      <c r="A834" s="135" t="e">
        <f>"HTP.P('&lt;"&amp;#REF!&amp;"&gt;' || "&amp;IF(MID(#REF!,1,6)="L_STUB","NULL","REC."&amp;#REF!)&amp;" || '&lt;/"&amp;#REF!&amp;"&gt;');"</f>
        <v>#REF!</v>
      </c>
      <c r="B834" s="136"/>
      <c r="C834" s="135" t="e">
        <f>"DECODE(C_T."&amp;#REF!&amp;", 0, NULL, C_T."&amp;#REF!&amp;") AS "&amp;#REF!&amp;","</f>
        <v>#REF!</v>
      </c>
      <c r="D834" s="136"/>
      <c r="F834" s="136"/>
      <c r="G834" s="136"/>
      <c r="H834" s="136"/>
      <c r="I834" s="136"/>
      <c r="J834" s="136"/>
    </row>
    <row r="835" spans="1:10" ht="11.3" customHeight="1" x14ac:dyDescent="0.25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3" customHeight="1" x14ac:dyDescent="0.25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3" customHeight="1" x14ac:dyDescent="0.25">
      <c r="A837" s="136"/>
      <c r="B837" s="136"/>
      <c r="C837" s="136"/>
      <c r="D837" s="136"/>
      <c r="F837" s="136"/>
      <c r="G837" s="136"/>
      <c r="H837" s="136"/>
      <c r="I837" s="136"/>
      <c r="J837" s="136"/>
    </row>
    <row r="838" spans="1:10" ht="11.3" customHeight="1" x14ac:dyDescent="0.25">
      <c r="A838" s="136"/>
      <c r="B838" s="136"/>
      <c r="C838" s="136"/>
      <c r="D838" s="136"/>
      <c r="F838" s="136"/>
      <c r="G838" s="136"/>
      <c r="H838" s="136"/>
      <c r="I838" s="136"/>
      <c r="J838" s="136"/>
    </row>
    <row r="839" spans="1:10" ht="11.3" customHeight="1" x14ac:dyDescent="0.25">
      <c r="A839" s="136"/>
      <c r="B839" s="136"/>
      <c r="C839" s="136"/>
      <c r="D839" s="136"/>
      <c r="F839" s="136"/>
      <c r="G839" s="136"/>
      <c r="H839" s="136"/>
      <c r="I839" s="136"/>
      <c r="J839" s="136"/>
    </row>
    <row r="840" spans="1:10" ht="11.3" customHeight="1" x14ac:dyDescent="0.25">
      <c r="A840" s="136"/>
      <c r="B840" s="136"/>
      <c r="C840" s="136"/>
      <c r="D840" s="136"/>
      <c r="F840" s="136"/>
      <c r="G840" s="136"/>
      <c r="H840" s="136"/>
      <c r="I840" s="136"/>
      <c r="J840" s="136"/>
    </row>
    <row r="841" spans="1:10" ht="11.3" customHeight="1" x14ac:dyDescent="0.25">
      <c r="A841" s="135" t="e">
        <f>"HTP.P('&lt;"&amp;#REF!&amp;"&gt;' || "&amp;IF(MID(#REF!,1,6)="L_STUB","NULL","REC."&amp;#REF!)&amp;" || '&lt;/"&amp;#REF!&amp;"&gt;');"</f>
        <v>#REF!</v>
      </c>
      <c r="B841" s="136"/>
      <c r="C841" s="135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3" customHeight="1" x14ac:dyDescent="0.25">
      <c r="A842" s="135" t="e">
        <f>"HTP.P('&lt;"&amp;#REF!&amp;"&gt;' || "&amp;IF(MID(#REF!,1,6)="L_STUB","NULL","REC."&amp;#REF!)&amp;" || '&lt;/"&amp;#REF!&amp;"&gt;');"</f>
        <v>#REF!</v>
      </c>
      <c r="B842" s="136"/>
      <c r="C842" s="135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3" customHeight="1" x14ac:dyDescent="0.25">
      <c r="A843" s="135" t="e">
        <f>"HTP.P('&lt;"&amp;#REF!&amp;"&gt;' || "&amp;IF(MID(#REF!,1,6)="L_STUB","NULL","REC."&amp;#REF!)&amp;" || '&lt;/"&amp;#REF!&amp;"&gt;');"</f>
        <v>#REF!</v>
      </c>
      <c r="B843" s="136"/>
      <c r="C843" s="135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3" customHeight="1" x14ac:dyDescent="0.25">
      <c r="A844" s="135" t="e">
        <f>"HTP.P('&lt;"&amp;#REF!&amp;"&gt;' || "&amp;IF(MID(#REF!,1,6)="L_STUB","NULL","REC."&amp;#REF!)&amp;" || '&lt;/"&amp;#REF!&amp;"&gt;');"</f>
        <v>#REF!</v>
      </c>
      <c r="B844" s="136"/>
      <c r="C844" s="135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3" customHeight="1" x14ac:dyDescent="0.25">
      <c r="A845" s="135" t="e">
        <f>"HTP.P('&lt;"&amp;#REF!&amp;"&gt;' || "&amp;IF(MID(#REF!,1,6)="L_STUB","NULL","REC."&amp;#REF!)&amp;" || '&lt;/"&amp;#REF!&amp;"&gt;');"</f>
        <v>#REF!</v>
      </c>
      <c r="B845" s="136"/>
      <c r="C845" s="135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3" customHeight="1" x14ac:dyDescent="0.25">
      <c r="A846" s="135" t="e">
        <f>"HTP.P('&lt;"&amp;#REF!&amp;"&gt;' || "&amp;IF(MID(#REF!,1,6)="L_STUB","NULL","REC."&amp;#REF!)&amp;" || '&lt;/"&amp;#REF!&amp;"&gt;');"</f>
        <v>#REF!</v>
      </c>
      <c r="B846" s="136"/>
      <c r="C846" s="135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3" customHeight="1" x14ac:dyDescent="0.25">
      <c r="A847" s="135" t="e">
        <f>"HTP.P('&lt;"&amp;#REF!&amp;"&gt;' || "&amp;IF(MID(#REF!,1,6)="L_STUB","NULL","REC."&amp;#REF!)&amp;" || '&lt;/"&amp;#REF!&amp;"&gt;');"</f>
        <v>#REF!</v>
      </c>
      <c r="B847" s="136"/>
      <c r="C847" s="135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3" customHeight="1" x14ac:dyDescent="0.25">
      <c r="A848" s="135" t="e">
        <f>"HTP.P('&lt;"&amp;#REF!&amp;"&gt;' || "&amp;IF(MID(#REF!,1,6)="L_STUB","NULL","REC."&amp;#REF!)&amp;" || '&lt;/"&amp;#REF!&amp;"&gt;');"</f>
        <v>#REF!</v>
      </c>
      <c r="B848" s="136"/>
      <c r="C848" s="135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3" customHeight="1" x14ac:dyDescent="0.25">
      <c r="A849" s="135" t="e">
        <f>"HTP.P('&lt;"&amp;#REF!&amp;"&gt;' || "&amp;IF(MID(#REF!,1,6)="L_STUB","NULL","REC."&amp;#REF!)&amp;" || '&lt;/"&amp;#REF!&amp;"&gt;');"</f>
        <v>#REF!</v>
      </c>
      <c r="B849" s="136"/>
      <c r="C849" s="135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3" customHeight="1" x14ac:dyDescent="0.25">
      <c r="A850" s="135" t="e">
        <f>"HTP.P('&lt;"&amp;#REF!&amp;"&gt;' || "&amp;IF(MID(#REF!,1,6)="L_STUB","NULL","REC."&amp;#REF!)&amp;" || '&lt;/"&amp;#REF!&amp;"&gt;');"</f>
        <v>#REF!</v>
      </c>
      <c r="B850" s="136"/>
      <c r="C850" s="135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3" customHeight="1" x14ac:dyDescent="0.25">
      <c r="A851" s="135" t="e">
        <f>"HTP.P('&lt;"&amp;#REF!&amp;"&gt;' || "&amp;IF(MID(#REF!,1,6)="L_STUB","NULL","REC."&amp;#REF!)&amp;" || '&lt;/"&amp;#REF!&amp;"&gt;');"</f>
        <v>#REF!</v>
      </c>
      <c r="B851" s="136"/>
      <c r="C851" s="135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3" customHeight="1" x14ac:dyDescent="0.25">
      <c r="A852" s="135" t="e">
        <f>"HTP.P('&lt;"&amp;#REF!&amp;"&gt;' || "&amp;IF(MID(#REF!,1,6)="L_STUB","NULL","REC."&amp;#REF!)&amp;" || '&lt;/"&amp;#REF!&amp;"&gt;');"</f>
        <v>#REF!</v>
      </c>
      <c r="B852" s="136"/>
      <c r="C852" s="135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3" customHeight="1" x14ac:dyDescent="0.25">
      <c r="A853" s="135" t="e">
        <f>"HTP.P('&lt;"&amp;#REF!&amp;"&gt;' || "&amp;IF(MID(#REF!,1,6)="L_STUB","NULL","REC."&amp;#REF!)&amp;" || '&lt;/"&amp;#REF!&amp;"&gt;');"</f>
        <v>#REF!</v>
      </c>
      <c r="B853" s="136"/>
      <c r="C853" s="135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3" customHeight="1" x14ac:dyDescent="0.25">
      <c r="A854" s="135" t="e">
        <f>"HTP.P('&lt;"&amp;#REF!&amp;"&gt;' || "&amp;IF(MID(#REF!,1,6)="L_STUB","NULL","REC."&amp;#REF!)&amp;" || '&lt;/"&amp;#REF!&amp;"&gt;');"</f>
        <v>#REF!</v>
      </c>
      <c r="B854" s="136"/>
      <c r="C854" s="135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3" customHeight="1" x14ac:dyDescent="0.25">
      <c r="A855" s="135" t="e">
        <f>"HTP.P('&lt;"&amp;#REF!&amp;"&gt;' || "&amp;IF(MID(#REF!,1,6)="L_STUB","NULL","REC."&amp;#REF!)&amp;" || '&lt;/"&amp;#REF!&amp;"&gt;');"</f>
        <v>#REF!</v>
      </c>
      <c r="B855" s="136"/>
      <c r="C855" s="135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3" customHeight="1" x14ac:dyDescent="0.25">
      <c r="A856" s="135" t="e">
        <f>"HTP.P('&lt;"&amp;#REF!&amp;"&gt;' || "&amp;IF(MID(#REF!,1,6)="L_STUB","NULL","REC."&amp;#REF!)&amp;" || '&lt;/"&amp;#REF!&amp;"&gt;');"</f>
        <v>#REF!</v>
      </c>
      <c r="B856" s="136"/>
      <c r="C856" s="135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3" customHeight="1" x14ac:dyDescent="0.25">
      <c r="A857" s="135" t="e">
        <f>"HTP.P('&lt;"&amp;#REF!&amp;"&gt;' || "&amp;IF(MID(#REF!,1,6)="L_STUB","NULL","REC."&amp;#REF!)&amp;" || '&lt;/"&amp;#REF!&amp;"&gt;');"</f>
        <v>#REF!</v>
      </c>
      <c r="B857" s="136"/>
      <c r="C857" s="135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3" customHeight="1" x14ac:dyDescent="0.25">
      <c r="A858" s="135" t="e">
        <f>"HTP.P('&lt;"&amp;#REF!&amp;"&gt;' || "&amp;IF(MID(#REF!,1,6)="L_STUB","NULL","REC."&amp;#REF!)&amp;" || '&lt;/"&amp;#REF!&amp;"&gt;');"</f>
        <v>#REF!</v>
      </c>
      <c r="B858" s="136"/>
      <c r="C858" s="135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3" customHeight="1" x14ac:dyDescent="0.25">
      <c r="A859" s="135" t="e">
        <f>"HTP.P('&lt;"&amp;#REF!&amp;"&gt;' || "&amp;IF(MID(#REF!,1,6)="L_STUB","NULL","REC."&amp;#REF!)&amp;" || '&lt;/"&amp;#REF!&amp;"&gt;');"</f>
        <v>#REF!</v>
      </c>
      <c r="B859" s="136"/>
      <c r="C859" s="135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3" customHeight="1" x14ac:dyDescent="0.25">
      <c r="A860" s="135" t="e">
        <f>"HTP.P('&lt;"&amp;#REF!&amp;"&gt;' || "&amp;IF(MID(#REF!,1,6)="L_STUB","NULL","REC."&amp;#REF!)&amp;" || '&lt;/"&amp;#REF!&amp;"&gt;');"</f>
        <v>#REF!</v>
      </c>
      <c r="B860" s="136"/>
      <c r="C860" s="135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3" customHeight="1" x14ac:dyDescent="0.25">
      <c r="A861" s="135" t="e">
        <f>"HTP.P('&lt;"&amp;#REF!&amp;"&gt;' || "&amp;IF(MID(#REF!,1,6)="L_STUB","NULL","REC."&amp;#REF!)&amp;" || '&lt;/"&amp;#REF!&amp;"&gt;');"</f>
        <v>#REF!</v>
      </c>
      <c r="B861" s="136"/>
      <c r="C861" s="135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3" customHeight="1" x14ac:dyDescent="0.25">
      <c r="A862" s="135" t="e">
        <f>"HTP.P('&lt;"&amp;#REF!&amp;"&gt;' || "&amp;IF(MID(#REF!,1,6)="L_STUB","NULL","REC."&amp;#REF!)&amp;" || '&lt;/"&amp;#REF!&amp;"&gt;');"</f>
        <v>#REF!</v>
      </c>
      <c r="B862" s="136"/>
      <c r="C862" s="135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3" customHeight="1" x14ac:dyDescent="0.25">
      <c r="A863" s="135" t="e">
        <f>"HTP.P('&lt;"&amp;#REF!&amp;"&gt;' || "&amp;IF(MID(#REF!,1,6)="L_STUB","NULL","REC."&amp;#REF!)&amp;" || '&lt;/"&amp;#REF!&amp;"&gt;');"</f>
        <v>#REF!</v>
      </c>
      <c r="B863" s="136"/>
      <c r="C863" s="135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3" customHeight="1" x14ac:dyDescent="0.25">
      <c r="A864" s="135" t="e">
        <f>"HTP.P('&lt;"&amp;#REF!&amp;"&gt;' || "&amp;IF(MID(#REF!,1,6)="L_STUB","NULL","REC."&amp;#REF!)&amp;" || '&lt;/"&amp;#REF!&amp;"&gt;');"</f>
        <v>#REF!</v>
      </c>
      <c r="B864" s="136"/>
      <c r="C864" s="135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3" customHeight="1" x14ac:dyDescent="0.25">
      <c r="A865" s="135" t="e">
        <f>"HTP.P('&lt;"&amp;#REF!&amp;"&gt;' || "&amp;IF(MID(#REF!,1,6)="L_STUB","NULL","REC."&amp;#REF!)&amp;" || '&lt;/"&amp;#REF!&amp;"&gt;');"</f>
        <v>#REF!</v>
      </c>
      <c r="B865" s="136"/>
      <c r="C865" s="135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3" customHeight="1" x14ac:dyDescent="0.25">
      <c r="A866" s="135" t="e">
        <f>"HTP.P('&lt;"&amp;#REF!&amp;"&gt;' || "&amp;IF(MID(#REF!,1,6)="L_STUB","NULL","REC."&amp;#REF!)&amp;" || '&lt;/"&amp;#REF!&amp;"&gt;');"</f>
        <v>#REF!</v>
      </c>
      <c r="B866" s="136"/>
      <c r="C866" s="135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3" customHeight="1" x14ac:dyDescent="0.25">
      <c r="A867" s="135" t="e">
        <f>"HTP.P('&lt;"&amp;#REF!&amp;"&gt;' || "&amp;IF(MID(#REF!,1,6)="L_STUB","NULL","REC."&amp;#REF!)&amp;" || '&lt;/"&amp;#REF!&amp;"&gt;');"</f>
        <v>#REF!</v>
      </c>
      <c r="B867" s="136"/>
      <c r="C867" s="135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3" customHeight="1" x14ac:dyDescent="0.25">
      <c r="A868" s="135" t="e">
        <f>"HTP.P('&lt;"&amp;#REF!&amp;"&gt;' || "&amp;IF(MID(#REF!,1,6)="L_STUB","NULL","REC."&amp;#REF!)&amp;" || '&lt;/"&amp;#REF!&amp;"&gt;');"</f>
        <v>#REF!</v>
      </c>
      <c r="B868" s="136"/>
      <c r="C868" s="135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3" customHeight="1" x14ac:dyDescent="0.25">
      <c r="A869" s="135" t="e">
        <f>"HTP.P('&lt;"&amp;#REF!&amp;"&gt;' || "&amp;IF(MID(#REF!,1,6)="L_STUB","NULL","REC."&amp;#REF!)&amp;" || '&lt;/"&amp;#REF!&amp;"&gt;');"</f>
        <v>#REF!</v>
      </c>
      <c r="B869" s="136"/>
      <c r="C869" s="135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3" customHeight="1" x14ac:dyDescent="0.25">
      <c r="A870" s="135" t="e">
        <f>"HTP.P('&lt;"&amp;#REF!&amp;"&gt;' || "&amp;IF(MID(#REF!,1,6)="L_STUB","NULL","REC."&amp;#REF!)&amp;" || '&lt;/"&amp;#REF!&amp;"&gt;');"</f>
        <v>#REF!</v>
      </c>
      <c r="B870" s="136"/>
      <c r="C870" s="135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3" customHeight="1" x14ac:dyDescent="0.25">
      <c r="A871" s="135" t="e">
        <f>"HTP.P('&lt;"&amp;#REF!&amp;"&gt;' || "&amp;IF(MID(#REF!,1,6)="L_STUB","NULL","REC."&amp;#REF!)&amp;" || '&lt;/"&amp;#REF!&amp;"&gt;');"</f>
        <v>#REF!</v>
      </c>
      <c r="B871" s="136"/>
      <c r="C871" s="135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3" customHeight="1" x14ac:dyDescent="0.25">
      <c r="A872" s="135" t="e">
        <f>"HTP.P('&lt;"&amp;#REF!&amp;"&gt;' || "&amp;IF(MID(#REF!,1,6)="L_STUB","NULL","REC."&amp;#REF!)&amp;" || '&lt;/"&amp;#REF!&amp;"&gt;');"</f>
        <v>#REF!</v>
      </c>
      <c r="B872" s="136"/>
      <c r="C872" s="135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3" customHeight="1" x14ac:dyDescent="0.25">
      <c r="A873" s="135" t="e">
        <f>"HTP.P('&lt;"&amp;#REF!&amp;"&gt;' || "&amp;IF(MID(#REF!,1,6)="L_STUB","NULL","REC."&amp;#REF!)&amp;" || '&lt;/"&amp;#REF!&amp;"&gt;');"</f>
        <v>#REF!</v>
      </c>
      <c r="B873" s="136"/>
      <c r="C873" s="135" t="e">
        <f>"DECODE(C_T."&amp;#REF!&amp;", 0, NULL, C_T."&amp;#REF!&amp;") AS "&amp;#REF!&amp;","</f>
        <v>#REF!</v>
      </c>
      <c r="D873" s="136"/>
      <c r="F873" s="136"/>
      <c r="G873" s="136"/>
      <c r="H873" s="136"/>
      <c r="I873" s="136"/>
      <c r="J873" s="136"/>
    </row>
    <row r="874" spans="1:10" ht="11.3" customHeight="1" x14ac:dyDescent="0.25">
      <c r="A874" s="135" t="e">
        <f>"HTP.P('&lt;"&amp;#REF!&amp;"&gt;' || "&amp;IF(MID(#REF!,1,6)="L_STUB","NULL","REC."&amp;#REF!)&amp;" || '&lt;/"&amp;#REF!&amp;"&gt;');"</f>
        <v>#REF!</v>
      </c>
      <c r="B874" s="136"/>
      <c r="C874" s="135" t="e">
        <f>"DECODE(C_T."&amp;#REF!&amp;", 0, NULL, C_T."&amp;#REF!&amp;") AS "&amp;#REF!&amp;","</f>
        <v>#REF!</v>
      </c>
      <c r="D874" s="136"/>
      <c r="F874" s="136"/>
      <c r="G874" s="136"/>
      <c r="H874" s="136"/>
      <c r="I874" s="136"/>
      <c r="J874" s="136"/>
    </row>
    <row r="875" spans="1:10" ht="11.3" customHeight="1" x14ac:dyDescent="0.25">
      <c r="A875" s="135" t="e">
        <f>"HTP.P('&lt;"&amp;#REF!&amp;"&gt;' || "&amp;IF(MID(#REF!,1,6)="L_STUB","NULL","REC."&amp;#REF!)&amp;" || '&lt;/"&amp;#REF!&amp;"&gt;');"</f>
        <v>#REF!</v>
      </c>
      <c r="B875" s="136"/>
      <c r="C875" s="135" t="e">
        <f>"DECODE(C_T."&amp;#REF!&amp;", 0, NULL, C_T."&amp;#REF!&amp;") AS "&amp;#REF!&amp;","</f>
        <v>#REF!</v>
      </c>
      <c r="D875" s="136"/>
      <c r="F875" s="136"/>
      <c r="G875" s="136"/>
      <c r="H875" s="136"/>
      <c r="I875" s="136"/>
      <c r="J875" s="136"/>
    </row>
    <row r="876" spans="1:10" ht="11.3" customHeight="1" x14ac:dyDescent="0.25">
      <c r="A876" s="135" t="e">
        <f>"HTP.P('&lt;"&amp;#REF!&amp;"&gt;' || "&amp;IF(MID(#REF!,1,6)="L_STUB","NULL","REC."&amp;#REF!)&amp;" || '&lt;/"&amp;#REF!&amp;"&gt;');"</f>
        <v>#REF!</v>
      </c>
      <c r="B876" s="136"/>
      <c r="C876" s="135" t="e">
        <f>"DECODE(C_T."&amp;#REF!&amp;", 0, NULL, C_T."&amp;#REF!&amp;") AS "&amp;#REF!&amp;","</f>
        <v>#REF!</v>
      </c>
      <c r="D876" s="136"/>
      <c r="F876" s="136"/>
      <c r="G876" s="136"/>
      <c r="H876" s="136"/>
      <c r="I876" s="136"/>
      <c r="J876" s="136"/>
    </row>
    <row r="877" spans="1:10" ht="11.3" customHeight="1" x14ac:dyDescent="0.25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3" customHeight="1" x14ac:dyDescent="0.25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3" customHeight="1" x14ac:dyDescent="0.25">
      <c r="A879" s="136"/>
      <c r="B879" s="136"/>
      <c r="C879" s="136"/>
      <c r="D879" s="136"/>
      <c r="F879" s="136"/>
      <c r="G879" s="136"/>
      <c r="H879" s="136"/>
      <c r="I879" s="136"/>
      <c r="J879" s="136"/>
    </row>
    <row r="880" spans="1:10" ht="11.3" customHeight="1" x14ac:dyDescent="0.25">
      <c r="A880" s="136"/>
      <c r="B880" s="136"/>
      <c r="C880" s="136"/>
      <c r="D880" s="136"/>
      <c r="F880" s="136"/>
      <c r="G880" s="136"/>
      <c r="H880" s="136"/>
      <c r="I880" s="136"/>
      <c r="J880" s="136"/>
    </row>
    <row r="881" spans="1:10" ht="11.3" customHeight="1" x14ac:dyDescent="0.25">
      <c r="A881" s="136"/>
      <c r="B881" s="136"/>
      <c r="C881" s="136"/>
      <c r="D881" s="136"/>
      <c r="F881" s="136"/>
      <c r="G881" s="136"/>
      <c r="H881" s="136"/>
      <c r="I881" s="136"/>
      <c r="J881" s="136"/>
    </row>
    <row r="882" spans="1:10" ht="11.3" customHeight="1" x14ac:dyDescent="0.25">
      <c r="A882" s="136"/>
      <c r="B882" s="136"/>
      <c r="C882" s="136"/>
      <c r="D882" s="136"/>
      <c r="F882" s="136"/>
      <c r="G882" s="136"/>
      <c r="H882" s="136"/>
      <c r="I882" s="136"/>
      <c r="J882" s="136"/>
    </row>
    <row r="883" spans="1:10" ht="11.3" customHeight="1" x14ac:dyDescent="0.25">
      <c r="A883" s="135" t="e">
        <f>"HTP.P('&lt;"&amp;#REF!&amp;"&gt;' || "&amp;IF(MID(#REF!,1,6)="L_STUB","NULL","REC."&amp;#REF!)&amp;" || '&lt;/"&amp;#REF!&amp;"&gt;');"</f>
        <v>#REF!</v>
      </c>
      <c r="B883" s="136"/>
      <c r="C883" s="135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3" customHeight="1" x14ac:dyDescent="0.25">
      <c r="A884" s="135" t="e">
        <f>"HTP.P('&lt;"&amp;#REF!&amp;"&gt;' || "&amp;IF(MID(#REF!,1,6)="L_STUB","NULL","REC."&amp;#REF!)&amp;" || '&lt;/"&amp;#REF!&amp;"&gt;');"</f>
        <v>#REF!</v>
      </c>
      <c r="B884" s="136"/>
      <c r="C884" s="135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3" customHeight="1" x14ac:dyDescent="0.25">
      <c r="A885" s="135" t="e">
        <f>"HTP.P('&lt;"&amp;#REF!&amp;"&gt;' || "&amp;IF(MID(#REF!,1,6)="L_STUB","NULL","REC."&amp;#REF!)&amp;" || '&lt;/"&amp;#REF!&amp;"&gt;');"</f>
        <v>#REF!</v>
      </c>
      <c r="B885" s="136"/>
      <c r="C885" s="135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3" customHeight="1" x14ac:dyDescent="0.25">
      <c r="A886" s="135" t="e">
        <f>"HTP.P('&lt;"&amp;#REF!&amp;"&gt;' || "&amp;IF(MID(#REF!,1,6)="L_STUB","NULL","REC."&amp;#REF!)&amp;" || '&lt;/"&amp;#REF!&amp;"&gt;');"</f>
        <v>#REF!</v>
      </c>
      <c r="B886" s="136"/>
      <c r="C886" s="135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3" customHeight="1" x14ac:dyDescent="0.25">
      <c r="A887" s="135" t="e">
        <f>"HTP.P('&lt;"&amp;#REF!&amp;"&gt;' || "&amp;IF(MID(#REF!,1,6)="L_STUB","NULL","REC."&amp;#REF!)&amp;" || '&lt;/"&amp;#REF!&amp;"&gt;');"</f>
        <v>#REF!</v>
      </c>
      <c r="B887" s="136"/>
      <c r="C887" s="135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3" customHeight="1" x14ac:dyDescent="0.25">
      <c r="A888" s="135" t="e">
        <f>"HTP.P('&lt;"&amp;#REF!&amp;"&gt;' || "&amp;IF(MID(#REF!,1,6)="L_STUB","NULL","REC."&amp;#REF!)&amp;" || '&lt;/"&amp;#REF!&amp;"&gt;');"</f>
        <v>#REF!</v>
      </c>
      <c r="B888" s="136"/>
      <c r="C888" s="135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3" customHeight="1" x14ac:dyDescent="0.25">
      <c r="A889" s="135" t="e">
        <f>"HTP.P('&lt;"&amp;#REF!&amp;"&gt;' || "&amp;IF(MID(#REF!,1,6)="L_STUB","NULL","REC."&amp;#REF!)&amp;" || '&lt;/"&amp;#REF!&amp;"&gt;');"</f>
        <v>#REF!</v>
      </c>
      <c r="B889" s="136"/>
      <c r="C889" s="135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3" customHeight="1" x14ac:dyDescent="0.25">
      <c r="A890" s="135" t="e">
        <f>"HTP.P('&lt;"&amp;#REF!&amp;"&gt;' || "&amp;IF(MID(#REF!,1,6)="L_STUB","NULL","REC."&amp;#REF!)&amp;" || '&lt;/"&amp;#REF!&amp;"&gt;');"</f>
        <v>#REF!</v>
      </c>
      <c r="B890" s="136"/>
      <c r="C890" s="135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3" customHeight="1" x14ac:dyDescent="0.25">
      <c r="A891" s="135" t="e">
        <f>"HTP.P('&lt;"&amp;#REF!&amp;"&gt;' || "&amp;IF(MID(#REF!,1,6)="L_STUB","NULL","REC."&amp;#REF!)&amp;" || '&lt;/"&amp;#REF!&amp;"&gt;');"</f>
        <v>#REF!</v>
      </c>
      <c r="B891" s="136"/>
      <c r="C891" s="135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3" customHeight="1" x14ac:dyDescent="0.25">
      <c r="A892" s="135" t="e">
        <f>"HTP.P('&lt;"&amp;#REF!&amp;"&gt;' || "&amp;IF(MID(#REF!,1,6)="L_STUB","NULL","REC."&amp;#REF!)&amp;" || '&lt;/"&amp;#REF!&amp;"&gt;');"</f>
        <v>#REF!</v>
      </c>
      <c r="B892" s="136"/>
      <c r="C892" s="135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3" customHeight="1" x14ac:dyDescent="0.25">
      <c r="A893" s="135" t="e">
        <f>"HTP.P('&lt;"&amp;#REF!&amp;"&gt;' || "&amp;IF(MID(#REF!,1,6)="L_STUB","NULL","REC."&amp;#REF!)&amp;" || '&lt;/"&amp;#REF!&amp;"&gt;');"</f>
        <v>#REF!</v>
      </c>
      <c r="B893" s="136"/>
      <c r="C893" s="135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3" customHeight="1" x14ac:dyDescent="0.25">
      <c r="A894" s="135" t="e">
        <f>"HTP.P('&lt;"&amp;#REF!&amp;"&gt;' || "&amp;IF(MID(#REF!,1,6)="L_STUB","NULL","REC."&amp;#REF!)&amp;" || '&lt;/"&amp;#REF!&amp;"&gt;');"</f>
        <v>#REF!</v>
      </c>
      <c r="B894" s="136"/>
      <c r="C894" s="135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3" customHeight="1" x14ac:dyDescent="0.25">
      <c r="A895" s="135" t="e">
        <f>"HTP.P('&lt;"&amp;#REF!&amp;"&gt;' || "&amp;IF(MID(#REF!,1,6)="L_STUB","NULL","REC."&amp;#REF!)&amp;" || '&lt;/"&amp;#REF!&amp;"&gt;');"</f>
        <v>#REF!</v>
      </c>
      <c r="B895" s="136"/>
      <c r="C895" s="135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3" customHeight="1" x14ac:dyDescent="0.25">
      <c r="A896" s="135" t="e">
        <f>"HTP.P('&lt;"&amp;#REF!&amp;"&gt;' || "&amp;IF(MID(#REF!,1,6)="L_STUB","NULL","REC."&amp;#REF!)&amp;" || '&lt;/"&amp;#REF!&amp;"&gt;');"</f>
        <v>#REF!</v>
      </c>
      <c r="B896" s="136"/>
      <c r="C896" s="135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3" customHeight="1" x14ac:dyDescent="0.25">
      <c r="A897" s="135" t="e">
        <f>"HTP.P('&lt;"&amp;#REF!&amp;"&gt;' || "&amp;IF(MID(#REF!,1,6)="L_STUB","NULL","REC."&amp;#REF!)&amp;" || '&lt;/"&amp;#REF!&amp;"&gt;');"</f>
        <v>#REF!</v>
      </c>
      <c r="B897" s="136"/>
      <c r="C897" s="135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3" customHeight="1" x14ac:dyDescent="0.25">
      <c r="A898" s="135" t="e">
        <f>"HTP.P('&lt;"&amp;#REF!&amp;"&gt;' || "&amp;IF(MID(#REF!,1,6)="L_STUB","NULL","REC."&amp;#REF!)&amp;" || '&lt;/"&amp;#REF!&amp;"&gt;');"</f>
        <v>#REF!</v>
      </c>
      <c r="B898" s="136"/>
      <c r="C898" s="135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3" customHeight="1" x14ac:dyDescent="0.25">
      <c r="A899" s="135" t="e">
        <f>"HTP.P('&lt;"&amp;#REF!&amp;"&gt;' || "&amp;IF(MID(#REF!,1,6)="L_STUB","NULL","REC."&amp;#REF!)&amp;" || '&lt;/"&amp;#REF!&amp;"&gt;');"</f>
        <v>#REF!</v>
      </c>
      <c r="B899" s="136"/>
      <c r="C899" s="135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3" customHeight="1" x14ac:dyDescent="0.25">
      <c r="A900" s="135" t="e">
        <f>"HTP.P('&lt;"&amp;#REF!&amp;"&gt;' || "&amp;IF(MID(#REF!,1,6)="L_STUB","NULL","REC."&amp;#REF!)&amp;" || '&lt;/"&amp;#REF!&amp;"&gt;');"</f>
        <v>#REF!</v>
      </c>
      <c r="B900" s="136"/>
      <c r="C900" s="135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3" customHeight="1" x14ac:dyDescent="0.25">
      <c r="A901" s="135" t="e">
        <f>"HTP.P('&lt;"&amp;#REF!&amp;"&gt;' || "&amp;IF(MID(#REF!,1,6)="L_STUB","NULL","REC."&amp;#REF!)&amp;" || '&lt;/"&amp;#REF!&amp;"&gt;');"</f>
        <v>#REF!</v>
      </c>
      <c r="B901" s="136"/>
      <c r="C901" s="135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3" customHeight="1" x14ac:dyDescent="0.25">
      <c r="A902" s="135" t="e">
        <f>"HTP.P('&lt;"&amp;#REF!&amp;"&gt;' || "&amp;IF(MID(#REF!,1,6)="L_STUB","NULL","REC."&amp;#REF!)&amp;" || '&lt;/"&amp;#REF!&amp;"&gt;');"</f>
        <v>#REF!</v>
      </c>
      <c r="B902" s="136"/>
      <c r="C902" s="135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3" customHeight="1" x14ac:dyDescent="0.25">
      <c r="A903" s="135" t="e">
        <f>"HTP.P('&lt;"&amp;#REF!&amp;"&gt;' || "&amp;IF(MID(#REF!,1,6)="L_STUB","NULL","REC."&amp;#REF!)&amp;" || '&lt;/"&amp;#REF!&amp;"&gt;');"</f>
        <v>#REF!</v>
      </c>
      <c r="B903" s="136"/>
      <c r="C903" s="135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3" customHeight="1" x14ac:dyDescent="0.25">
      <c r="A904" s="135" t="e">
        <f>"HTP.P('&lt;"&amp;#REF!&amp;"&gt;' || "&amp;IF(MID(#REF!,1,6)="L_STUB","NULL","REC."&amp;#REF!)&amp;" || '&lt;/"&amp;#REF!&amp;"&gt;');"</f>
        <v>#REF!</v>
      </c>
      <c r="B904" s="136"/>
      <c r="C904" s="135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3" customHeight="1" x14ac:dyDescent="0.25">
      <c r="A905" s="135" t="e">
        <f>"HTP.P('&lt;"&amp;#REF!&amp;"&gt;' || "&amp;IF(MID(#REF!,1,6)="L_STUB","NULL","REC."&amp;#REF!)&amp;" || '&lt;/"&amp;#REF!&amp;"&gt;');"</f>
        <v>#REF!</v>
      </c>
      <c r="B905" s="136"/>
      <c r="C905" s="135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3" customHeight="1" x14ac:dyDescent="0.25">
      <c r="A906" s="135" t="e">
        <f>"HTP.P('&lt;"&amp;#REF!&amp;"&gt;' || "&amp;IF(MID(#REF!,1,6)="L_STUB","NULL","REC."&amp;#REF!)&amp;" || '&lt;/"&amp;#REF!&amp;"&gt;');"</f>
        <v>#REF!</v>
      </c>
      <c r="B906" s="136"/>
      <c r="C906" s="135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3" customHeight="1" x14ac:dyDescent="0.25">
      <c r="A907" s="135" t="e">
        <f>"HTP.P('&lt;"&amp;#REF!&amp;"&gt;' || "&amp;IF(MID(#REF!,1,6)="L_STUB","NULL","REC."&amp;#REF!)&amp;" || '&lt;/"&amp;#REF!&amp;"&gt;');"</f>
        <v>#REF!</v>
      </c>
      <c r="B907" s="136"/>
      <c r="C907" s="135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3" customHeight="1" x14ac:dyDescent="0.25">
      <c r="A908" s="135" t="e">
        <f>"HTP.P('&lt;"&amp;#REF!&amp;"&gt;' || "&amp;IF(MID(#REF!,1,6)="L_STUB","NULL","REC."&amp;#REF!)&amp;" || '&lt;/"&amp;#REF!&amp;"&gt;');"</f>
        <v>#REF!</v>
      </c>
      <c r="B908" s="136"/>
      <c r="C908" s="135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3" customHeight="1" x14ac:dyDescent="0.25">
      <c r="A909" s="135" t="e">
        <f>"HTP.P('&lt;"&amp;#REF!&amp;"&gt;' || "&amp;IF(MID(#REF!,1,6)="L_STUB","NULL","REC."&amp;#REF!)&amp;" || '&lt;/"&amp;#REF!&amp;"&gt;');"</f>
        <v>#REF!</v>
      </c>
      <c r="B909" s="136"/>
      <c r="C909" s="135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3" customHeight="1" x14ac:dyDescent="0.25">
      <c r="A910" s="135" t="e">
        <f>"HTP.P('&lt;"&amp;#REF!&amp;"&gt;' || "&amp;IF(MID(#REF!,1,6)="L_STUB","NULL","REC."&amp;#REF!)&amp;" || '&lt;/"&amp;#REF!&amp;"&gt;');"</f>
        <v>#REF!</v>
      </c>
      <c r="B910" s="136"/>
      <c r="C910" s="135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3" customHeight="1" x14ac:dyDescent="0.25">
      <c r="A911" s="135" t="e">
        <f>"HTP.P('&lt;"&amp;#REF!&amp;"&gt;' || "&amp;IF(MID(#REF!,1,6)="L_STUB","NULL","REC."&amp;#REF!)&amp;" || '&lt;/"&amp;#REF!&amp;"&gt;');"</f>
        <v>#REF!</v>
      </c>
      <c r="B911" s="136"/>
      <c r="C911" s="135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3" customHeight="1" x14ac:dyDescent="0.25">
      <c r="A912" s="135" t="e">
        <f>"HTP.P('&lt;"&amp;#REF!&amp;"&gt;' || "&amp;IF(MID(#REF!,1,6)="L_STUB","NULL","REC."&amp;#REF!)&amp;" || '&lt;/"&amp;#REF!&amp;"&gt;');"</f>
        <v>#REF!</v>
      </c>
      <c r="B912" s="136"/>
      <c r="C912" s="135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3" customHeight="1" x14ac:dyDescent="0.25">
      <c r="A913" s="135" t="e">
        <f>"HTP.P('&lt;"&amp;#REF!&amp;"&gt;' || "&amp;IF(MID(#REF!,1,6)="L_STUB","NULL","REC."&amp;#REF!)&amp;" || '&lt;/"&amp;#REF!&amp;"&gt;');"</f>
        <v>#REF!</v>
      </c>
      <c r="B913" s="136"/>
      <c r="C913" s="135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3" customHeight="1" x14ac:dyDescent="0.25">
      <c r="A914" s="135" t="e">
        <f>"HTP.P('&lt;"&amp;#REF!&amp;"&gt;' || "&amp;IF(MID(#REF!,1,6)="L_STUB","NULL","REC."&amp;#REF!)&amp;" || '&lt;/"&amp;#REF!&amp;"&gt;');"</f>
        <v>#REF!</v>
      </c>
      <c r="B914" s="136"/>
      <c r="C914" s="135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3" customHeight="1" x14ac:dyDescent="0.25">
      <c r="A915" s="135" t="e">
        <f>"HTP.P('&lt;"&amp;#REF!&amp;"&gt;' || "&amp;IF(MID(#REF!,1,6)="L_STUB","NULL","REC."&amp;#REF!)&amp;" || '&lt;/"&amp;#REF!&amp;"&gt;');"</f>
        <v>#REF!</v>
      </c>
      <c r="B915" s="136"/>
      <c r="C915" s="135" t="e">
        <f>"DECODE(C_T."&amp;#REF!&amp;", 0, NULL, C_T."&amp;#REF!&amp;") AS "&amp;#REF!&amp;","</f>
        <v>#REF!</v>
      </c>
      <c r="D915" s="136"/>
      <c r="F915" s="136"/>
      <c r="G915" s="136"/>
      <c r="H915" s="136"/>
      <c r="I915" s="136"/>
      <c r="J915" s="136"/>
    </row>
    <row r="916" spans="1:10" ht="11.3" customHeight="1" x14ac:dyDescent="0.25">
      <c r="A916" s="135" t="e">
        <f>"HTP.P('&lt;"&amp;#REF!&amp;"&gt;' || "&amp;IF(MID(#REF!,1,6)="L_STUB","NULL","REC."&amp;#REF!)&amp;" || '&lt;/"&amp;#REF!&amp;"&gt;');"</f>
        <v>#REF!</v>
      </c>
      <c r="B916" s="136"/>
      <c r="C916" s="135" t="e">
        <f>"DECODE(C_T."&amp;#REF!&amp;", 0, NULL, C_T."&amp;#REF!&amp;") AS "&amp;#REF!&amp;","</f>
        <v>#REF!</v>
      </c>
      <c r="D916" s="136"/>
      <c r="F916" s="136"/>
      <c r="G916" s="136"/>
      <c r="H916" s="136"/>
      <c r="I916" s="136"/>
      <c r="J916" s="136"/>
    </row>
    <row r="917" spans="1:10" ht="11.3" customHeight="1" x14ac:dyDescent="0.25">
      <c r="A917" s="135" t="e">
        <f>"HTP.P('&lt;"&amp;#REF!&amp;"&gt;' || "&amp;IF(MID(#REF!,1,6)="L_STUB","NULL","REC."&amp;#REF!)&amp;" || '&lt;/"&amp;#REF!&amp;"&gt;');"</f>
        <v>#REF!</v>
      </c>
      <c r="B917" s="136"/>
      <c r="C917" s="135" t="e">
        <f>"DECODE(C_T."&amp;#REF!&amp;", 0, NULL, C_T."&amp;#REF!&amp;") AS "&amp;#REF!&amp;","</f>
        <v>#REF!</v>
      </c>
      <c r="D917" s="136"/>
      <c r="F917" s="136"/>
      <c r="G917" s="136"/>
      <c r="H917" s="136"/>
      <c r="I917" s="136"/>
      <c r="J917" s="136"/>
    </row>
    <row r="918" spans="1:10" ht="11.3" customHeight="1" x14ac:dyDescent="0.25">
      <c r="A918" s="135" t="e">
        <f>"HTP.P('&lt;"&amp;#REF!&amp;"&gt;' || "&amp;IF(MID(#REF!,1,6)="L_STUB","NULL","REC."&amp;#REF!)&amp;" || '&lt;/"&amp;#REF!&amp;"&gt;');"</f>
        <v>#REF!</v>
      </c>
      <c r="B918" s="136"/>
      <c r="C918" s="135" t="e">
        <f>"DECODE(C_T."&amp;#REF!&amp;", 0, NULL, C_T."&amp;#REF!&amp;") AS "&amp;#REF!&amp;","</f>
        <v>#REF!</v>
      </c>
      <c r="D918" s="136"/>
      <c r="F918" s="136"/>
      <c r="G918" s="136"/>
      <c r="H918" s="136"/>
      <c r="I918" s="136"/>
      <c r="J918" s="136"/>
    </row>
    <row r="919" spans="1:10" ht="11.3" customHeight="1" x14ac:dyDescent="0.25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3" customHeight="1" x14ac:dyDescent="0.25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3" customHeight="1" x14ac:dyDescent="0.25">
      <c r="A921" s="136"/>
      <c r="B921" s="136"/>
      <c r="C921" s="136"/>
      <c r="D921" s="136"/>
      <c r="F921" s="136"/>
      <c r="G921" s="136"/>
      <c r="H921" s="136"/>
      <c r="I921" s="136"/>
      <c r="J921" s="136"/>
    </row>
    <row r="922" spans="1:10" ht="11.3" customHeight="1" x14ac:dyDescent="0.25">
      <c r="A922" s="136"/>
      <c r="B922" s="136"/>
      <c r="C922" s="136"/>
      <c r="D922" s="136"/>
      <c r="F922" s="136"/>
      <c r="G922" s="136"/>
      <c r="H922" s="136"/>
      <c r="I922" s="136"/>
      <c r="J922" s="136"/>
    </row>
    <row r="923" spans="1:10" ht="11.3" customHeight="1" x14ac:dyDescent="0.25">
      <c r="A923" s="136"/>
      <c r="B923" s="136"/>
      <c r="C923" s="136"/>
      <c r="D923" s="136"/>
      <c r="F923" s="136"/>
      <c r="G923" s="136"/>
      <c r="H923" s="136"/>
      <c r="I923" s="136"/>
      <c r="J923" s="136"/>
    </row>
    <row r="924" spans="1:10" ht="11.3" customHeight="1" x14ac:dyDescent="0.25">
      <c r="A924" s="136"/>
      <c r="B924" s="136"/>
      <c r="C924" s="136"/>
      <c r="D924" s="136"/>
      <c r="F924" s="136"/>
      <c r="G924" s="136"/>
      <c r="H924" s="136"/>
      <c r="I924" s="136"/>
      <c r="J924" s="136"/>
    </row>
    <row r="925" spans="1:10" ht="11.3" customHeight="1" x14ac:dyDescent="0.25">
      <c r="A925" s="135" t="e">
        <f>"HTP.P('&lt;"&amp;#REF!&amp;"&gt;' || "&amp;IF(MID(#REF!,1,6)="L_STUB","NULL","REC."&amp;#REF!)&amp;" || '&lt;/"&amp;#REF!&amp;"&gt;');"</f>
        <v>#REF!</v>
      </c>
      <c r="B925" s="136"/>
      <c r="C925" s="135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3" customHeight="1" x14ac:dyDescent="0.25">
      <c r="A926" s="135" t="e">
        <f>"HTP.P('&lt;"&amp;#REF!&amp;"&gt;' || "&amp;IF(MID(#REF!,1,6)="L_STUB","NULL","REC."&amp;#REF!)&amp;" || '&lt;/"&amp;#REF!&amp;"&gt;');"</f>
        <v>#REF!</v>
      </c>
      <c r="B926" s="136"/>
      <c r="C926" s="135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3" customHeight="1" x14ac:dyDescent="0.25">
      <c r="A927" s="135" t="e">
        <f>"HTP.P('&lt;"&amp;#REF!&amp;"&gt;' || "&amp;IF(MID(#REF!,1,6)="L_STUB","NULL","REC."&amp;#REF!)&amp;" || '&lt;/"&amp;#REF!&amp;"&gt;');"</f>
        <v>#REF!</v>
      </c>
      <c r="B927" s="136"/>
      <c r="C927" s="135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3" customHeight="1" x14ac:dyDescent="0.25">
      <c r="A928" s="135" t="e">
        <f>"HTP.P('&lt;"&amp;#REF!&amp;"&gt;' || "&amp;IF(MID(#REF!,1,6)="L_STUB","NULL","REC."&amp;#REF!)&amp;" || '&lt;/"&amp;#REF!&amp;"&gt;');"</f>
        <v>#REF!</v>
      </c>
      <c r="B928" s="136"/>
      <c r="C928" s="135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3" customHeight="1" x14ac:dyDescent="0.25">
      <c r="A929" s="135" t="e">
        <f>"HTP.P('&lt;"&amp;#REF!&amp;"&gt;' || "&amp;IF(MID(#REF!,1,6)="L_STUB","NULL","REC."&amp;#REF!)&amp;" || '&lt;/"&amp;#REF!&amp;"&gt;');"</f>
        <v>#REF!</v>
      </c>
      <c r="B929" s="136"/>
      <c r="C929" s="135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3" customHeight="1" x14ac:dyDescent="0.25">
      <c r="A930" s="135" t="e">
        <f>"HTP.P('&lt;"&amp;#REF!&amp;"&gt;' || "&amp;IF(MID(#REF!,1,6)="L_STUB","NULL","REC."&amp;#REF!)&amp;" || '&lt;/"&amp;#REF!&amp;"&gt;');"</f>
        <v>#REF!</v>
      </c>
      <c r="B930" s="136"/>
      <c r="C930" s="135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3" customHeight="1" x14ac:dyDescent="0.25">
      <c r="A931" s="135" t="e">
        <f>"HTP.P('&lt;"&amp;#REF!&amp;"&gt;' || "&amp;IF(MID(#REF!,1,6)="L_STUB","NULL","REC."&amp;#REF!)&amp;" || '&lt;/"&amp;#REF!&amp;"&gt;');"</f>
        <v>#REF!</v>
      </c>
      <c r="B931" s="136"/>
      <c r="C931" s="135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3" customHeight="1" x14ac:dyDescent="0.25">
      <c r="A932" s="135" t="e">
        <f>"HTP.P('&lt;"&amp;#REF!&amp;"&gt;' || "&amp;IF(MID(#REF!,1,6)="L_STUB","NULL","REC."&amp;#REF!)&amp;" || '&lt;/"&amp;#REF!&amp;"&gt;');"</f>
        <v>#REF!</v>
      </c>
      <c r="B932" s="136"/>
      <c r="C932" s="135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3" customHeight="1" x14ac:dyDescent="0.25">
      <c r="A933" s="135" t="e">
        <f>"HTP.P('&lt;"&amp;#REF!&amp;"&gt;' || "&amp;IF(MID(#REF!,1,6)="L_STUB","NULL","REC."&amp;#REF!)&amp;" || '&lt;/"&amp;#REF!&amp;"&gt;');"</f>
        <v>#REF!</v>
      </c>
      <c r="B933" s="136"/>
      <c r="C933" s="135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3" customHeight="1" x14ac:dyDescent="0.25">
      <c r="A934" s="135" t="e">
        <f>"HTP.P('&lt;"&amp;#REF!&amp;"&gt;' || "&amp;IF(MID(#REF!,1,6)="L_STUB","NULL","REC."&amp;#REF!)&amp;" || '&lt;/"&amp;#REF!&amp;"&gt;');"</f>
        <v>#REF!</v>
      </c>
      <c r="B934" s="136"/>
      <c r="C934" s="135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3" customHeight="1" x14ac:dyDescent="0.25">
      <c r="A935" s="135" t="e">
        <f>"HTP.P('&lt;"&amp;#REF!&amp;"&gt;' || "&amp;IF(MID(#REF!,1,6)="L_STUB","NULL","REC."&amp;#REF!)&amp;" || '&lt;/"&amp;#REF!&amp;"&gt;');"</f>
        <v>#REF!</v>
      </c>
      <c r="B935" s="136"/>
      <c r="C935" s="135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3" customHeight="1" x14ac:dyDescent="0.25">
      <c r="A936" s="135" t="e">
        <f>"HTP.P('&lt;"&amp;#REF!&amp;"&gt;' || "&amp;IF(MID(#REF!,1,6)="L_STUB","NULL","REC."&amp;#REF!)&amp;" || '&lt;/"&amp;#REF!&amp;"&gt;');"</f>
        <v>#REF!</v>
      </c>
      <c r="B936" s="136"/>
      <c r="C936" s="135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3" customHeight="1" x14ac:dyDescent="0.25">
      <c r="A937" s="135" t="e">
        <f>"HTP.P('&lt;"&amp;#REF!&amp;"&gt;' || "&amp;IF(MID(#REF!,1,6)="L_STUB","NULL","REC."&amp;#REF!)&amp;" || '&lt;/"&amp;#REF!&amp;"&gt;');"</f>
        <v>#REF!</v>
      </c>
      <c r="B937" s="136"/>
      <c r="C937" s="135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3" customHeight="1" x14ac:dyDescent="0.25">
      <c r="A938" s="135" t="e">
        <f>"HTP.P('&lt;"&amp;#REF!&amp;"&gt;' || "&amp;IF(MID(#REF!,1,6)="L_STUB","NULL","REC."&amp;#REF!)&amp;" || '&lt;/"&amp;#REF!&amp;"&gt;');"</f>
        <v>#REF!</v>
      </c>
      <c r="B938" s="136"/>
      <c r="C938" s="135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3" customHeight="1" x14ac:dyDescent="0.25">
      <c r="A939" s="135" t="e">
        <f>"HTP.P('&lt;"&amp;#REF!&amp;"&gt;' || "&amp;IF(MID(#REF!,1,6)="L_STUB","NULL","REC."&amp;#REF!)&amp;" || '&lt;/"&amp;#REF!&amp;"&gt;');"</f>
        <v>#REF!</v>
      </c>
      <c r="B939" s="136"/>
      <c r="C939" s="135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3" customHeight="1" x14ac:dyDescent="0.25">
      <c r="A940" s="135" t="e">
        <f>"HTP.P('&lt;"&amp;#REF!&amp;"&gt;' || "&amp;IF(MID(#REF!,1,6)="L_STUB","NULL","REC."&amp;#REF!)&amp;" || '&lt;/"&amp;#REF!&amp;"&gt;');"</f>
        <v>#REF!</v>
      </c>
      <c r="B940" s="136"/>
      <c r="C940" s="135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3" customHeight="1" x14ac:dyDescent="0.25">
      <c r="A941" s="135" t="e">
        <f>"HTP.P('&lt;"&amp;#REF!&amp;"&gt;' || "&amp;IF(MID(#REF!,1,6)="L_STUB","NULL","REC."&amp;#REF!)&amp;" || '&lt;/"&amp;#REF!&amp;"&gt;');"</f>
        <v>#REF!</v>
      </c>
      <c r="B941" s="136"/>
      <c r="C941" s="135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3" customHeight="1" x14ac:dyDescent="0.25">
      <c r="A942" s="135" t="e">
        <f>"HTP.P('&lt;"&amp;#REF!&amp;"&gt;' || "&amp;IF(MID(#REF!,1,6)="L_STUB","NULL","REC."&amp;#REF!)&amp;" || '&lt;/"&amp;#REF!&amp;"&gt;');"</f>
        <v>#REF!</v>
      </c>
      <c r="B942" s="136"/>
      <c r="C942" s="135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3" customHeight="1" x14ac:dyDescent="0.25">
      <c r="A943" s="135" t="e">
        <f>"HTP.P('&lt;"&amp;#REF!&amp;"&gt;' || "&amp;IF(MID(#REF!,1,6)="L_STUB","NULL","REC."&amp;#REF!)&amp;" || '&lt;/"&amp;#REF!&amp;"&gt;');"</f>
        <v>#REF!</v>
      </c>
      <c r="B943" s="136"/>
      <c r="C943" s="135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3" customHeight="1" x14ac:dyDescent="0.25">
      <c r="A944" s="135" t="e">
        <f>"HTP.P('&lt;"&amp;#REF!&amp;"&gt;' || "&amp;IF(MID(#REF!,1,6)="L_STUB","NULL","REC."&amp;#REF!)&amp;" || '&lt;/"&amp;#REF!&amp;"&gt;');"</f>
        <v>#REF!</v>
      </c>
      <c r="B944" s="136"/>
      <c r="C944" s="135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3" customHeight="1" x14ac:dyDescent="0.25">
      <c r="A945" s="135" t="e">
        <f>"HTP.P('&lt;"&amp;#REF!&amp;"&gt;' || "&amp;IF(MID(#REF!,1,6)="L_STUB","NULL","REC."&amp;#REF!)&amp;" || '&lt;/"&amp;#REF!&amp;"&gt;');"</f>
        <v>#REF!</v>
      </c>
      <c r="B945" s="136"/>
      <c r="C945" s="135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3" customHeight="1" x14ac:dyDescent="0.25">
      <c r="A946" s="135" t="e">
        <f>"HTP.P('&lt;"&amp;#REF!&amp;"&gt;' || "&amp;IF(MID(#REF!,1,6)="L_STUB","NULL","REC."&amp;#REF!)&amp;" || '&lt;/"&amp;#REF!&amp;"&gt;');"</f>
        <v>#REF!</v>
      </c>
      <c r="B946" s="136"/>
      <c r="C946" s="135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3" customHeight="1" x14ac:dyDescent="0.25">
      <c r="A947" s="135" t="e">
        <f>"HTP.P('&lt;"&amp;#REF!&amp;"&gt;' || "&amp;IF(MID(#REF!,1,6)="L_STUB","NULL","REC."&amp;#REF!)&amp;" || '&lt;/"&amp;#REF!&amp;"&gt;');"</f>
        <v>#REF!</v>
      </c>
      <c r="B947" s="136"/>
      <c r="C947" s="135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3" customHeight="1" x14ac:dyDescent="0.25">
      <c r="A948" s="135" t="e">
        <f>"HTP.P('&lt;"&amp;#REF!&amp;"&gt;' || "&amp;IF(MID(#REF!,1,6)="L_STUB","NULL","REC."&amp;#REF!)&amp;" || '&lt;/"&amp;#REF!&amp;"&gt;');"</f>
        <v>#REF!</v>
      </c>
      <c r="B948" s="136"/>
      <c r="C948" s="135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3" customHeight="1" x14ac:dyDescent="0.25">
      <c r="A949" s="135" t="e">
        <f>"HTP.P('&lt;"&amp;#REF!&amp;"&gt;' || "&amp;IF(MID(#REF!,1,6)="L_STUB","NULL","REC."&amp;#REF!)&amp;" || '&lt;/"&amp;#REF!&amp;"&gt;');"</f>
        <v>#REF!</v>
      </c>
      <c r="B949" s="136"/>
      <c r="C949" s="135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3" customHeight="1" x14ac:dyDescent="0.25">
      <c r="A950" s="135" t="e">
        <f>"HTP.P('&lt;"&amp;#REF!&amp;"&gt;' || "&amp;IF(MID(#REF!,1,6)="L_STUB","NULL","REC."&amp;#REF!)&amp;" || '&lt;/"&amp;#REF!&amp;"&gt;');"</f>
        <v>#REF!</v>
      </c>
      <c r="B950" s="136"/>
      <c r="C950" s="135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3" customHeight="1" x14ac:dyDescent="0.25">
      <c r="A951" s="135" t="e">
        <f>"HTP.P('&lt;"&amp;#REF!&amp;"&gt;' || "&amp;IF(MID(#REF!,1,6)="L_STUB","NULL","REC."&amp;#REF!)&amp;" || '&lt;/"&amp;#REF!&amp;"&gt;');"</f>
        <v>#REF!</v>
      </c>
      <c r="B951" s="136"/>
      <c r="C951" s="135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3" customHeight="1" x14ac:dyDescent="0.25">
      <c r="A952" s="135" t="e">
        <f>"HTP.P('&lt;"&amp;#REF!&amp;"&gt;' || "&amp;IF(MID(#REF!,1,6)="L_STUB","NULL","REC."&amp;#REF!)&amp;" || '&lt;/"&amp;#REF!&amp;"&gt;');"</f>
        <v>#REF!</v>
      </c>
      <c r="B952" s="136"/>
      <c r="C952" s="135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3" customHeight="1" x14ac:dyDescent="0.25">
      <c r="A953" s="135" t="e">
        <f>"HTP.P('&lt;"&amp;#REF!&amp;"&gt;' || "&amp;IF(MID(#REF!,1,6)="L_STUB","NULL","REC."&amp;#REF!)&amp;" || '&lt;/"&amp;#REF!&amp;"&gt;');"</f>
        <v>#REF!</v>
      </c>
      <c r="B953" s="136"/>
      <c r="C953" s="135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3" customHeight="1" x14ac:dyDescent="0.25">
      <c r="A954" s="135" t="e">
        <f>"HTP.P('&lt;"&amp;#REF!&amp;"&gt;' || "&amp;IF(MID(#REF!,1,6)="L_STUB","NULL","REC."&amp;#REF!)&amp;" || '&lt;/"&amp;#REF!&amp;"&gt;');"</f>
        <v>#REF!</v>
      </c>
      <c r="B954" s="136"/>
      <c r="C954" s="135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3" customHeight="1" x14ac:dyDescent="0.25">
      <c r="A955" s="135" t="e">
        <f>"HTP.P('&lt;"&amp;#REF!&amp;"&gt;' || "&amp;IF(MID(#REF!,1,6)="L_STUB","NULL","REC."&amp;#REF!)&amp;" || '&lt;/"&amp;#REF!&amp;"&gt;');"</f>
        <v>#REF!</v>
      </c>
      <c r="B955" s="136"/>
      <c r="C955" s="135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3" customHeight="1" x14ac:dyDescent="0.25">
      <c r="A956" s="135" t="e">
        <f>"HTP.P('&lt;"&amp;#REF!&amp;"&gt;' || "&amp;IF(MID(#REF!,1,6)="L_STUB","NULL","REC."&amp;#REF!)&amp;" || '&lt;/"&amp;#REF!&amp;"&gt;');"</f>
        <v>#REF!</v>
      </c>
      <c r="B956" s="136"/>
      <c r="C956" s="135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3" customHeight="1" x14ac:dyDescent="0.25">
      <c r="A957" s="135" t="e">
        <f>"HTP.P('&lt;"&amp;#REF!&amp;"&gt;' || "&amp;IF(MID(#REF!,1,6)="L_STUB","NULL","REC."&amp;#REF!)&amp;" || '&lt;/"&amp;#REF!&amp;"&gt;');"</f>
        <v>#REF!</v>
      </c>
      <c r="B957" s="136"/>
      <c r="C957" s="135" t="e">
        <f>"DECODE(C_T."&amp;#REF!&amp;", 0, NULL, C_T."&amp;#REF!&amp;") AS "&amp;#REF!&amp;","</f>
        <v>#REF!</v>
      </c>
      <c r="D957" s="136"/>
      <c r="F957" s="136"/>
      <c r="G957" s="136"/>
      <c r="H957" s="136"/>
      <c r="I957" s="136"/>
      <c r="J957" s="136"/>
    </row>
    <row r="958" spans="1:10" ht="11.3" customHeight="1" x14ac:dyDescent="0.25">
      <c r="A958" s="135" t="e">
        <f>"HTP.P('&lt;"&amp;#REF!&amp;"&gt;' || "&amp;IF(MID(#REF!,1,6)="L_STUB","NULL","REC."&amp;#REF!)&amp;" || '&lt;/"&amp;#REF!&amp;"&gt;');"</f>
        <v>#REF!</v>
      </c>
      <c r="B958" s="136"/>
      <c r="C958" s="135" t="e">
        <f>"DECODE(C_T."&amp;#REF!&amp;", 0, NULL, C_T."&amp;#REF!&amp;") AS "&amp;#REF!&amp;","</f>
        <v>#REF!</v>
      </c>
      <c r="D958" s="136"/>
      <c r="F958" s="136"/>
      <c r="G958" s="136"/>
      <c r="H958" s="136"/>
      <c r="I958" s="136"/>
      <c r="J958" s="136"/>
    </row>
    <row r="959" spans="1:10" ht="11.3" customHeight="1" x14ac:dyDescent="0.25">
      <c r="A959" s="135" t="e">
        <f>"HTP.P('&lt;"&amp;#REF!&amp;"&gt;' || "&amp;IF(MID(#REF!,1,6)="L_STUB","NULL","REC."&amp;#REF!)&amp;" || '&lt;/"&amp;#REF!&amp;"&gt;');"</f>
        <v>#REF!</v>
      </c>
      <c r="B959" s="136"/>
      <c r="C959" s="135" t="e">
        <f>"DECODE(C_T."&amp;#REF!&amp;", 0, NULL, C_T."&amp;#REF!&amp;") AS "&amp;#REF!&amp;","</f>
        <v>#REF!</v>
      </c>
      <c r="D959" s="136"/>
      <c r="F959" s="136"/>
      <c r="G959" s="136"/>
      <c r="H959" s="136"/>
      <c r="I959" s="136"/>
      <c r="J959" s="136"/>
    </row>
    <row r="960" spans="1:10" ht="11.3" customHeight="1" x14ac:dyDescent="0.25">
      <c r="A960" s="135" t="e">
        <f>"HTP.P('&lt;"&amp;#REF!&amp;"&gt;' || "&amp;IF(MID(#REF!,1,6)="L_STUB","NULL","REC."&amp;#REF!)&amp;" || '&lt;/"&amp;#REF!&amp;"&gt;');"</f>
        <v>#REF!</v>
      </c>
      <c r="B960" s="136"/>
      <c r="C960" s="135" t="e">
        <f>"DECODE(C_T."&amp;#REF!&amp;", 0, NULL, C_T."&amp;#REF!&amp;") AS "&amp;#REF!&amp;","</f>
        <v>#REF!</v>
      </c>
      <c r="D960" s="136"/>
      <c r="F960" s="136"/>
      <c r="G960" s="136"/>
      <c r="H960" s="136"/>
      <c r="I960" s="136"/>
      <c r="J960" s="136"/>
    </row>
    <row r="961" spans="1:10" ht="11.3" customHeight="1" x14ac:dyDescent="0.25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3" customHeight="1" x14ac:dyDescent="0.25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3" customHeight="1" x14ac:dyDescent="0.25">
      <c r="A963" s="136"/>
      <c r="B963" s="136"/>
      <c r="C963" s="136"/>
      <c r="D963" s="136"/>
      <c r="F963" s="136"/>
      <c r="G963" s="136"/>
      <c r="H963" s="136"/>
      <c r="I963" s="136"/>
      <c r="J963" s="136"/>
    </row>
    <row r="964" spans="1:10" ht="11.3" customHeight="1" x14ac:dyDescent="0.25">
      <c r="A964" s="136"/>
      <c r="B964" s="136"/>
      <c r="C964" s="136"/>
      <c r="D964" s="136"/>
      <c r="F964" s="136"/>
      <c r="G964" s="136"/>
      <c r="H964" s="136"/>
      <c r="I964" s="136"/>
      <c r="J964" s="136"/>
    </row>
    <row r="965" spans="1:10" ht="11.3" customHeight="1" x14ac:dyDescent="0.25">
      <c r="A965" s="136"/>
      <c r="B965" s="136"/>
      <c r="C965" s="136"/>
      <c r="D965" s="136"/>
      <c r="F965" s="136"/>
      <c r="G965" s="136"/>
      <c r="H965" s="136"/>
      <c r="I965" s="136"/>
      <c r="J965" s="136"/>
    </row>
    <row r="966" spans="1:10" ht="11.3" customHeight="1" x14ac:dyDescent="0.25">
      <c r="A966" s="136"/>
      <c r="B966" s="136"/>
      <c r="C966" s="136"/>
      <c r="D966" s="136"/>
      <c r="F966" s="136"/>
      <c r="G966" s="136"/>
      <c r="H966" s="136"/>
      <c r="I966" s="136"/>
      <c r="J966" s="136"/>
    </row>
    <row r="967" spans="1:10" ht="11.3" customHeight="1" x14ac:dyDescent="0.25">
      <c r="A967" s="135" t="e">
        <f>"HTP.P('&lt;"&amp;#REF!&amp;"&gt;' || "&amp;IF(MID(#REF!,1,6)="L_STUB","NULL","REC."&amp;#REF!)&amp;" || '&lt;/"&amp;#REF!&amp;"&gt;');"</f>
        <v>#REF!</v>
      </c>
      <c r="B967" s="136"/>
      <c r="C967" s="135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3" customHeight="1" x14ac:dyDescent="0.25">
      <c r="A968" s="135" t="e">
        <f>"HTP.P('&lt;"&amp;#REF!&amp;"&gt;' || "&amp;IF(MID(#REF!,1,6)="L_STUB","NULL","REC."&amp;#REF!)&amp;" || '&lt;/"&amp;#REF!&amp;"&gt;');"</f>
        <v>#REF!</v>
      </c>
      <c r="B968" s="136"/>
      <c r="C968" s="135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3" customHeight="1" x14ac:dyDescent="0.25">
      <c r="A969" s="135" t="e">
        <f>"HTP.P('&lt;"&amp;#REF!&amp;"&gt;' || "&amp;IF(MID(#REF!,1,6)="L_STUB","NULL","REC."&amp;#REF!)&amp;" || '&lt;/"&amp;#REF!&amp;"&gt;');"</f>
        <v>#REF!</v>
      </c>
      <c r="B969" s="136"/>
      <c r="C969" s="135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3" customHeight="1" x14ac:dyDescent="0.25">
      <c r="A970" s="135" t="e">
        <f>"HTP.P('&lt;"&amp;#REF!&amp;"&gt;' || "&amp;IF(MID(#REF!,1,6)="L_STUB","NULL","REC."&amp;#REF!)&amp;" || '&lt;/"&amp;#REF!&amp;"&gt;');"</f>
        <v>#REF!</v>
      </c>
      <c r="B970" s="136"/>
      <c r="C970" s="135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3" customHeight="1" x14ac:dyDescent="0.25">
      <c r="A971" s="135" t="e">
        <f>"HTP.P('&lt;"&amp;#REF!&amp;"&gt;' || "&amp;IF(MID(#REF!,1,6)="L_STUB","NULL","REC."&amp;#REF!)&amp;" || '&lt;/"&amp;#REF!&amp;"&gt;');"</f>
        <v>#REF!</v>
      </c>
      <c r="B971" s="136"/>
      <c r="C971" s="135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3" customHeight="1" x14ac:dyDescent="0.25">
      <c r="A972" s="135" t="e">
        <f>"HTP.P('&lt;"&amp;#REF!&amp;"&gt;' || "&amp;IF(MID(#REF!,1,6)="L_STUB","NULL","REC."&amp;#REF!)&amp;" || '&lt;/"&amp;#REF!&amp;"&gt;');"</f>
        <v>#REF!</v>
      </c>
      <c r="B972" s="136"/>
      <c r="C972" s="135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3" customHeight="1" x14ac:dyDescent="0.25">
      <c r="A973" s="135" t="e">
        <f>"HTP.P('&lt;"&amp;#REF!&amp;"&gt;' || "&amp;IF(MID(#REF!,1,6)="L_STUB","NULL","REC."&amp;#REF!)&amp;" || '&lt;/"&amp;#REF!&amp;"&gt;');"</f>
        <v>#REF!</v>
      </c>
      <c r="B973" s="136"/>
      <c r="C973" s="135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3" customHeight="1" x14ac:dyDescent="0.25">
      <c r="A974" s="135" t="e">
        <f>"HTP.P('&lt;"&amp;#REF!&amp;"&gt;' || "&amp;IF(MID(#REF!,1,6)="L_STUB","NULL","REC."&amp;#REF!)&amp;" || '&lt;/"&amp;#REF!&amp;"&gt;');"</f>
        <v>#REF!</v>
      </c>
      <c r="B974" s="136"/>
      <c r="C974" s="135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3" customHeight="1" x14ac:dyDescent="0.25">
      <c r="A975" s="135" t="e">
        <f>"HTP.P('&lt;"&amp;#REF!&amp;"&gt;' || "&amp;IF(MID(#REF!,1,6)="L_STUB","NULL","REC."&amp;#REF!)&amp;" || '&lt;/"&amp;#REF!&amp;"&gt;');"</f>
        <v>#REF!</v>
      </c>
      <c r="B975" s="136"/>
      <c r="C975" s="135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3" customHeight="1" x14ac:dyDescent="0.25">
      <c r="A976" s="135" t="e">
        <f>"HTP.P('&lt;"&amp;#REF!&amp;"&gt;' || "&amp;IF(MID(#REF!,1,6)="L_STUB","NULL","REC."&amp;#REF!)&amp;" || '&lt;/"&amp;#REF!&amp;"&gt;');"</f>
        <v>#REF!</v>
      </c>
      <c r="B976" s="136"/>
      <c r="C976" s="135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3" customHeight="1" x14ac:dyDescent="0.25">
      <c r="A977" s="135" t="e">
        <f>"HTP.P('&lt;"&amp;#REF!&amp;"&gt;' || "&amp;IF(MID(#REF!,1,6)="L_STUB","NULL","REC."&amp;#REF!)&amp;" || '&lt;/"&amp;#REF!&amp;"&gt;');"</f>
        <v>#REF!</v>
      </c>
      <c r="B977" s="136"/>
      <c r="C977" s="135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3" customHeight="1" x14ac:dyDescent="0.25">
      <c r="A978" s="135" t="e">
        <f>"HTP.P('&lt;"&amp;#REF!&amp;"&gt;' || "&amp;IF(MID(#REF!,1,6)="L_STUB","NULL","REC."&amp;#REF!)&amp;" || '&lt;/"&amp;#REF!&amp;"&gt;');"</f>
        <v>#REF!</v>
      </c>
      <c r="B978" s="136"/>
      <c r="C978" s="135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3" customHeight="1" x14ac:dyDescent="0.25">
      <c r="A979" s="135" t="e">
        <f>"HTP.P('&lt;"&amp;#REF!&amp;"&gt;' || "&amp;IF(MID(#REF!,1,6)="L_STUB","NULL","REC."&amp;#REF!)&amp;" || '&lt;/"&amp;#REF!&amp;"&gt;');"</f>
        <v>#REF!</v>
      </c>
      <c r="B979" s="136"/>
      <c r="C979" s="135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3" customHeight="1" x14ac:dyDescent="0.25">
      <c r="A980" s="135" t="e">
        <f>"HTP.P('&lt;"&amp;#REF!&amp;"&gt;' || "&amp;IF(MID(#REF!,1,6)="L_STUB","NULL","REC."&amp;#REF!)&amp;" || '&lt;/"&amp;#REF!&amp;"&gt;');"</f>
        <v>#REF!</v>
      </c>
      <c r="B980" s="136"/>
      <c r="C980" s="135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3" customHeight="1" x14ac:dyDescent="0.25">
      <c r="A981" s="135" t="e">
        <f>"HTP.P('&lt;"&amp;#REF!&amp;"&gt;' || "&amp;IF(MID(#REF!,1,6)="L_STUB","NULL","REC."&amp;#REF!)&amp;" || '&lt;/"&amp;#REF!&amp;"&gt;');"</f>
        <v>#REF!</v>
      </c>
      <c r="B981" s="136"/>
      <c r="C981" s="135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3" customHeight="1" x14ac:dyDescent="0.25">
      <c r="A982" s="135" t="e">
        <f>"HTP.P('&lt;"&amp;#REF!&amp;"&gt;' || "&amp;IF(MID(#REF!,1,6)="L_STUB","NULL","REC."&amp;#REF!)&amp;" || '&lt;/"&amp;#REF!&amp;"&gt;');"</f>
        <v>#REF!</v>
      </c>
      <c r="B982" s="136"/>
      <c r="C982" s="135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3" customHeight="1" x14ac:dyDescent="0.25">
      <c r="A983" s="135" t="e">
        <f>"HTP.P('&lt;"&amp;#REF!&amp;"&gt;' || "&amp;IF(MID(#REF!,1,6)="L_STUB","NULL","REC."&amp;#REF!)&amp;" || '&lt;/"&amp;#REF!&amp;"&gt;');"</f>
        <v>#REF!</v>
      </c>
      <c r="B983" s="136"/>
      <c r="C983" s="135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3" customHeight="1" x14ac:dyDescent="0.25">
      <c r="A984" s="135" t="e">
        <f>"HTP.P('&lt;"&amp;#REF!&amp;"&gt;' || "&amp;IF(MID(#REF!,1,6)="L_STUB","NULL","REC."&amp;#REF!)&amp;" || '&lt;/"&amp;#REF!&amp;"&gt;');"</f>
        <v>#REF!</v>
      </c>
      <c r="B984" s="136"/>
      <c r="C984" s="135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3" customHeight="1" x14ac:dyDescent="0.25">
      <c r="A985" s="135" t="e">
        <f>"HTP.P('&lt;"&amp;#REF!&amp;"&gt;' || "&amp;IF(MID(#REF!,1,6)="L_STUB","NULL","REC."&amp;#REF!)&amp;" || '&lt;/"&amp;#REF!&amp;"&gt;');"</f>
        <v>#REF!</v>
      </c>
      <c r="B985" s="136"/>
      <c r="C985" s="135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3" customHeight="1" x14ac:dyDescent="0.25">
      <c r="A986" s="135" t="e">
        <f>"HTP.P('&lt;"&amp;#REF!&amp;"&gt;' || "&amp;IF(MID(#REF!,1,6)="L_STUB","NULL","REC."&amp;#REF!)&amp;" || '&lt;/"&amp;#REF!&amp;"&gt;');"</f>
        <v>#REF!</v>
      </c>
      <c r="B986" s="136"/>
      <c r="C986" s="135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3" customHeight="1" x14ac:dyDescent="0.25">
      <c r="A987" s="135" t="e">
        <f>"HTP.P('&lt;"&amp;#REF!&amp;"&gt;' || "&amp;IF(MID(#REF!,1,6)="L_STUB","NULL","REC."&amp;#REF!)&amp;" || '&lt;/"&amp;#REF!&amp;"&gt;');"</f>
        <v>#REF!</v>
      </c>
      <c r="B987" s="136"/>
      <c r="C987" s="135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3" customHeight="1" x14ac:dyDescent="0.25">
      <c r="A988" s="135" t="e">
        <f>"HTP.P('&lt;"&amp;#REF!&amp;"&gt;' || "&amp;IF(MID(#REF!,1,6)="L_STUB","NULL","REC."&amp;#REF!)&amp;" || '&lt;/"&amp;#REF!&amp;"&gt;');"</f>
        <v>#REF!</v>
      </c>
      <c r="B988" s="136"/>
      <c r="C988" s="135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3" customHeight="1" x14ac:dyDescent="0.25">
      <c r="A989" s="135" t="e">
        <f>"HTP.P('&lt;"&amp;#REF!&amp;"&gt;' || "&amp;IF(MID(#REF!,1,6)="L_STUB","NULL","REC."&amp;#REF!)&amp;" || '&lt;/"&amp;#REF!&amp;"&gt;');"</f>
        <v>#REF!</v>
      </c>
      <c r="B989" s="136"/>
      <c r="C989" s="135" t="e">
        <f>"DECODE(C_T."&amp;#REF!&amp;", 0, NULL, C_T."&amp;#REF!&amp;") AS "&amp;#REF!&amp;","</f>
        <v>#REF!</v>
      </c>
      <c r="D989" s="136"/>
      <c r="F989" s="136"/>
      <c r="G989" s="136"/>
      <c r="H989" s="136"/>
      <c r="I989" s="136"/>
      <c r="J989" s="136"/>
    </row>
    <row r="990" spans="1:10" ht="11.3" customHeight="1" x14ac:dyDescent="0.25">
      <c r="A990" s="135" t="e">
        <f>"HTP.P('&lt;"&amp;#REF!&amp;"&gt;' || "&amp;IF(MID(#REF!,1,6)="L_STUB","NULL","REC."&amp;#REF!)&amp;" || '&lt;/"&amp;#REF!&amp;"&gt;');"</f>
        <v>#REF!</v>
      </c>
      <c r="B990" s="136"/>
      <c r="C990" s="135" t="e">
        <f>"DECODE(C_T."&amp;#REF!&amp;", 0, NULL, C_T."&amp;#REF!&amp;") AS "&amp;#REF!&amp;","</f>
        <v>#REF!</v>
      </c>
      <c r="D990" s="136"/>
      <c r="F990" s="136"/>
      <c r="G990" s="136"/>
      <c r="H990" s="136"/>
      <c r="I990" s="136"/>
      <c r="J990" s="136"/>
    </row>
    <row r="991" spans="1:10" ht="11.3" customHeight="1" x14ac:dyDescent="0.25">
      <c r="A991" s="135" t="e">
        <f>"HTP.P('&lt;"&amp;#REF!&amp;"&gt;' || "&amp;IF(MID(#REF!,1,6)="L_STUB","NULL","REC."&amp;#REF!)&amp;" || '&lt;/"&amp;#REF!&amp;"&gt;');"</f>
        <v>#REF!</v>
      </c>
      <c r="B991" s="136"/>
      <c r="C991" s="135" t="e">
        <f>"DECODE(C_T."&amp;#REF!&amp;", 0, NULL, C_T."&amp;#REF!&amp;") AS "&amp;#REF!&amp;","</f>
        <v>#REF!</v>
      </c>
      <c r="D991" s="136"/>
      <c r="F991" s="136"/>
      <c r="G991" s="136"/>
      <c r="H991" s="136"/>
      <c r="I991" s="136"/>
      <c r="J991" s="136"/>
    </row>
    <row r="992" spans="1:10" ht="11.3" customHeight="1" x14ac:dyDescent="0.25">
      <c r="A992" s="135" t="e">
        <f>"HTP.P('&lt;"&amp;#REF!&amp;"&gt;' || "&amp;IF(MID(#REF!,1,6)="L_STUB","NULL","REC."&amp;#REF!)&amp;" || '&lt;/"&amp;#REF!&amp;"&gt;');"</f>
        <v>#REF!</v>
      </c>
      <c r="B992" s="136"/>
      <c r="C992" s="135" t="e">
        <f>"DECODE(C_T."&amp;#REF!&amp;", 0, NULL, C_T."&amp;#REF!&amp;") AS "&amp;#REF!&amp;","</f>
        <v>#REF!</v>
      </c>
      <c r="D992" s="136"/>
      <c r="F992" s="136"/>
      <c r="G992" s="136"/>
      <c r="H992" s="136"/>
      <c r="I992" s="136"/>
      <c r="J992" s="136"/>
    </row>
    <row r="993" spans="1:10" ht="11.3" customHeight="1" x14ac:dyDescent="0.25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3" customHeight="1" x14ac:dyDescent="0.25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3" customHeight="1" x14ac:dyDescent="0.25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3" customHeight="1" x14ac:dyDescent="0.25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3" customHeight="1" x14ac:dyDescent="0.25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3" customHeight="1" x14ac:dyDescent="0.25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3" customHeight="1" x14ac:dyDescent="0.25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3" customHeight="1" x14ac:dyDescent="0.25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3" customHeight="1" x14ac:dyDescent="0.25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3" customHeight="1" x14ac:dyDescent="0.25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3" customHeight="1" x14ac:dyDescent="0.25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3" customHeight="1" x14ac:dyDescent="0.25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3" customHeight="1" x14ac:dyDescent="0.25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3" customHeight="1" x14ac:dyDescent="0.25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3" customHeight="1" x14ac:dyDescent="0.25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3" customHeight="1" x14ac:dyDescent="0.25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3" customHeight="1" x14ac:dyDescent="0.25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3" customHeight="1" x14ac:dyDescent="0.25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3" customHeight="1" x14ac:dyDescent="0.25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3" customHeight="1" x14ac:dyDescent="0.25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3" customHeight="1" x14ac:dyDescent="0.25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3" customHeight="1" x14ac:dyDescent="0.25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3" customHeight="1" x14ac:dyDescent="0.25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3" customHeight="1" x14ac:dyDescent="0.25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3" customHeight="1" x14ac:dyDescent="0.25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3" customHeight="1" x14ac:dyDescent="0.25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3" customHeight="1" x14ac:dyDescent="0.25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3" customHeight="1" x14ac:dyDescent="0.25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3" customHeight="1" x14ac:dyDescent="0.25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3" customHeight="1" x14ac:dyDescent="0.25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3" customHeight="1" x14ac:dyDescent="0.25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3" customHeight="1" x14ac:dyDescent="0.25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3" customHeight="1" x14ac:dyDescent="0.25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3" customHeight="1" x14ac:dyDescent="0.25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3" customHeight="1" x14ac:dyDescent="0.25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3" customHeight="1" x14ac:dyDescent="0.25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3" customHeight="1" x14ac:dyDescent="0.25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3" customHeight="1" x14ac:dyDescent="0.25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3" customHeight="1" x14ac:dyDescent="0.25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3" customHeight="1" x14ac:dyDescent="0.25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3" customHeight="1" x14ac:dyDescent="0.25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3" customHeight="1" x14ac:dyDescent="0.25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3" customHeight="1" x14ac:dyDescent="0.25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3" customHeight="1" x14ac:dyDescent="0.25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3" customHeight="1" x14ac:dyDescent="0.25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3" customHeight="1" x14ac:dyDescent="0.25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3" customHeight="1" x14ac:dyDescent="0.25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3" customHeight="1" x14ac:dyDescent="0.25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3" customHeight="1" x14ac:dyDescent="0.25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3" customHeight="1" x14ac:dyDescent="0.25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3" customHeight="1" x14ac:dyDescent="0.25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3" customHeight="1" x14ac:dyDescent="0.25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3" customHeight="1" x14ac:dyDescent="0.25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3" customHeight="1" x14ac:dyDescent="0.25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3" customHeight="1" x14ac:dyDescent="0.25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3" customHeight="1" x14ac:dyDescent="0.25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3" customHeight="1" x14ac:dyDescent="0.25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3" customHeight="1" x14ac:dyDescent="0.25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3" customHeight="1" x14ac:dyDescent="0.25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3" customHeight="1" x14ac:dyDescent="0.25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3" customHeight="1" x14ac:dyDescent="0.25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3" customHeight="1" x14ac:dyDescent="0.25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3" customHeight="1" x14ac:dyDescent="0.25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3" customHeight="1" x14ac:dyDescent="0.25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3" customHeight="1" x14ac:dyDescent="0.25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3" customHeight="1" x14ac:dyDescent="0.25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3" customHeight="1" x14ac:dyDescent="0.25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3" customHeight="1" x14ac:dyDescent="0.25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3" customHeight="1" x14ac:dyDescent="0.25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3" customHeight="1" x14ac:dyDescent="0.25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3" customHeight="1" x14ac:dyDescent="0.25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3" customHeight="1" x14ac:dyDescent="0.25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3" customHeight="1" x14ac:dyDescent="0.25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3" customHeight="1" x14ac:dyDescent="0.25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3" customHeight="1" x14ac:dyDescent="0.25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3" customHeight="1" x14ac:dyDescent="0.25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3" customHeight="1" x14ac:dyDescent="0.25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3" customHeight="1" x14ac:dyDescent="0.25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3" customHeight="1" x14ac:dyDescent="0.25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3" customHeight="1" x14ac:dyDescent="0.25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3" customHeight="1" x14ac:dyDescent="0.25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3" customHeight="1" x14ac:dyDescent="0.25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3" customHeight="1" x14ac:dyDescent="0.25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5" customHeight="1" x14ac:dyDescent="0.25">
      <c r="A1076" s="136"/>
      <c r="B1076" s="136"/>
      <c r="C1076" s="136"/>
      <c r="G1076" s="136"/>
    </row>
    <row r="1077" spans="1:10" ht="10.55" customHeight="1" x14ac:dyDescent="0.25">
      <c r="A1077" s="136"/>
      <c r="B1077" s="136"/>
      <c r="C1077" s="136"/>
      <c r="G1077" s="136"/>
    </row>
    <row r="1078" spans="1:10" ht="10.55" customHeight="1" x14ac:dyDescent="0.25">
      <c r="A1078" s="136"/>
      <c r="B1078" s="136"/>
      <c r="C1078" s="136"/>
      <c r="G1078" s="136"/>
    </row>
    <row r="1079" spans="1:10" ht="10.55" customHeight="1" x14ac:dyDescent="0.25">
      <c r="A1079" s="136"/>
      <c r="B1079" s="136"/>
      <c r="C1079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86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5" customHeight="1" x14ac:dyDescent="0.25"/>
  <cols>
    <col min="1" max="1" width="9.140625" style="186"/>
    <col min="2" max="2" width="34.140625" style="186" customWidth="1"/>
    <col min="3" max="3" width="35.7109375" style="186" customWidth="1"/>
  </cols>
  <sheetData>
    <row r="1" spans="2:5" ht="11.3" customHeight="1" x14ac:dyDescent="0.25">
      <c r="B1" s="168" t="s">
        <v>847</v>
      </c>
      <c r="C1" s="168" t="s">
        <v>848</v>
      </c>
    </row>
    <row r="2" spans="2:5" ht="11.3" customHeight="1" x14ac:dyDescent="0.25">
      <c r="B2" s="51" t="s">
        <v>849</v>
      </c>
      <c r="C2" s="51" t="s">
        <v>850</v>
      </c>
      <c r="D2" s="1" t="s">
        <v>851</v>
      </c>
      <c r="E2" s="1" t="s">
        <v>852</v>
      </c>
    </row>
    <row r="3" spans="2:5" ht="10.55" customHeight="1" x14ac:dyDescent="0.25">
      <c r="B3" s="2" t="s">
        <v>853</v>
      </c>
      <c r="C3" s="2" t="s">
        <v>854</v>
      </c>
      <c r="D3" s="1">
        <v>2024</v>
      </c>
      <c r="E3" s="1" t="s">
        <v>855</v>
      </c>
    </row>
    <row r="4" spans="2:5" ht="10.55" customHeight="1" x14ac:dyDescent="0.25">
      <c r="B4" s="2" t="s">
        <v>856</v>
      </c>
      <c r="C4" s="2" t="s">
        <v>857</v>
      </c>
      <c r="D4">
        <v>2024</v>
      </c>
      <c r="E4" t="s">
        <v>855</v>
      </c>
    </row>
    <row r="5" spans="2:5" ht="10.55" customHeight="1" x14ac:dyDescent="0.25">
      <c r="B5" s="2" t="s">
        <v>858</v>
      </c>
      <c r="C5" s="2" t="s">
        <v>859</v>
      </c>
      <c r="D5">
        <v>2024</v>
      </c>
      <c r="E5" t="s">
        <v>855</v>
      </c>
    </row>
    <row r="6" spans="2:5" ht="10.55" customHeight="1" x14ac:dyDescent="0.25">
      <c r="B6" s="2" t="s">
        <v>860</v>
      </c>
      <c r="C6" s="2" t="s">
        <v>861</v>
      </c>
      <c r="D6">
        <v>2024</v>
      </c>
      <c r="E6" t="s">
        <v>855</v>
      </c>
    </row>
    <row r="7" spans="2:5" ht="10.55" customHeight="1" x14ac:dyDescent="0.25">
      <c r="B7" s="2" t="s">
        <v>862</v>
      </c>
      <c r="C7" s="2" t="s">
        <v>863</v>
      </c>
      <c r="D7">
        <v>2024</v>
      </c>
      <c r="E7" t="s">
        <v>855</v>
      </c>
    </row>
    <row r="8" spans="2:5" ht="10.55" customHeight="1" x14ac:dyDescent="0.25">
      <c r="B8" s="2" t="s">
        <v>864</v>
      </c>
      <c r="C8" s="2" t="s">
        <v>865</v>
      </c>
      <c r="D8">
        <v>2024</v>
      </c>
      <c r="E8" t="s">
        <v>855</v>
      </c>
    </row>
    <row r="9" spans="2:5" ht="10.55" customHeight="1" x14ac:dyDescent="0.25">
      <c r="B9" s="2" t="s">
        <v>866</v>
      </c>
      <c r="C9" s="2" t="s">
        <v>867</v>
      </c>
      <c r="D9">
        <v>2024</v>
      </c>
      <c r="E9" t="s">
        <v>855</v>
      </c>
    </row>
    <row r="10" spans="2:5" ht="10.55" customHeight="1" x14ac:dyDescent="0.25">
      <c r="B10" s="2" t="s">
        <v>868</v>
      </c>
      <c r="C10" s="2" t="s">
        <v>869</v>
      </c>
      <c r="D10">
        <v>2024</v>
      </c>
      <c r="E10" t="s">
        <v>855</v>
      </c>
    </row>
    <row r="11" spans="2:5" ht="10.55" customHeight="1" x14ac:dyDescent="0.25">
      <c r="B11" s="2" t="s">
        <v>870</v>
      </c>
      <c r="C11" s="2" t="s">
        <v>871</v>
      </c>
      <c r="D11">
        <v>2024</v>
      </c>
      <c r="E11" t="s">
        <v>855</v>
      </c>
    </row>
    <row r="12" spans="2:5" ht="10.55" customHeight="1" x14ac:dyDescent="0.25">
      <c r="B12" s="2" t="s">
        <v>872</v>
      </c>
      <c r="C12" s="2" t="s">
        <v>873</v>
      </c>
      <c r="D12">
        <v>2024</v>
      </c>
      <c r="E12" t="s">
        <v>855</v>
      </c>
    </row>
    <row r="13" spans="2:5" ht="10.55" customHeight="1" x14ac:dyDescent="0.25">
      <c r="B13" s="2" t="s">
        <v>874</v>
      </c>
      <c r="C13" s="2" t="s">
        <v>875</v>
      </c>
      <c r="D13">
        <v>2024</v>
      </c>
      <c r="E13" t="s">
        <v>855</v>
      </c>
    </row>
    <row r="14" spans="2:5" ht="10.55" customHeight="1" x14ac:dyDescent="0.25">
      <c r="B14" s="2" t="s">
        <v>876</v>
      </c>
      <c r="C14" s="2" t="s">
        <v>877</v>
      </c>
      <c r="D14">
        <v>2024</v>
      </c>
      <c r="E14" t="s">
        <v>855</v>
      </c>
    </row>
    <row r="15" spans="2:5" ht="10.55" customHeight="1" x14ac:dyDescent="0.25">
      <c r="B15" s="2" t="s">
        <v>878</v>
      </c>
      <c r="C15" s="2" t="s">
        <v>879</v>
      </c>
      <c r="D15">
        <v>2024</v>
      </c>
      <c r="E15" t="s">
        <v>855</v>
      </c>
    </row>
    <row r="16" spans="2:5" ht="10.55" customHeight="1" x14ac:dyDescent="0.25">
      <c r="B16" s="2" t="s">
        <v>880</v>
      </c>
      <c r="C16" s="2" t="s">
        <v>881</v>
      </c>
      <c r="D16">
        <v>2024</v>
      </c>
      <c r="E16" t="s">
        <v>855</v>
      </c>
    </row>
    <row r="17" spans="2:5" ht="10.55" customHeight="1" x14ac:dyDescent="0.25">
      <c r="B17" s="2" t="s">
        <v>882</v>
      </c>
      <c r="C17" s="2" t="s">
        <v>883</v>
      </c>
      <c r="D17">
        <v>2024</v>
      </c>
      <c r="E17" t="s">
        <v>855</v>
      </c>
    </row>
    <row r="18" spans="2:5" ht="10.55" customHeight="1" x14ac:dyDescent="0.25">
      <c r="B18" s="2" t="s">
        <v>884</v>
      </c>
      <c r="C18" s="2" t="s">
        <v>885</v>
      </c>
      <c r="D18">
        <v>2024</v>
      </c>
      <c r="E18" t="s">
        <v>855</v>
      </c>
    </row>
    <row r="19" spans="2:5" ht="10.55" customHeight="1" x14ac:dyDescent="0.25">
      <c r="B19" s="2" t="s">
        <v>884</v>
      </c>
      <c r="C19" s="2" t="s">
        <v>886</v>
      </c>
      <c r="D19">
        <v>2024</v>
      </c>
      <c r="E19" t="s">
        <v>855</v>
      </c>
    </row>
    <row r="20" spans="2:5" ht="10.55" customHeight="1" x14ac:dyDescent="0.25">
      <c r="B20" s="2" t="s">
        <v>884</v>
      </c>
      <c r="C20" s="2" t="s">
        <v>887</v>
      </c>
      <c r="D20">
        <v>2024</v>
      </c>
      <c r="E20" t="s">
        <v>855</v>
      </c>
    </row>
    <row r="21" spans="2:5" ht="10.55" customHeight="1" x14ac:dyDescent="0.25">
      <c r="B21" s="2" t="s">
        <v>884</v>
      </c>
      <c r="C21" s="2" t="s">
        <v>888</v>
      </c>
      <c r="D21">
        <v>2024</v>
      </c>
      <c r="E21" t="s">
        <v>855</v>
      </c>
    </row>
    <row r="22" spans="2:5" ht="10.55" customHeight="1" x14ac:dyDescent="0.25">
      <c r="B22" s="2" t="s">
        <v>884</v>
      </c>
      <c r="C22" s="2" t="s">
        <v>889</v>
      </c>
      <c r="D22">
        <v>2024</v>
      </c>
      <c r="E22" t="s">
        <v>855</v>
      </c>
    </row>
    <row r="23" spans="2:5" ht="10.55" customHeight="1" x14ac:dyDescent="0.25">
      <c r="B23" s="2" t="s">
        <v>884</v>
      </c>
      <c r="C23" s="2" t="s">
        <v>890</v>
      </c>
      <c r="D23">
        <v>2024</v>
      </c>
      <c r="E23" t="s">
        <v>855</v>
      </c>
    </row>
    <row r="24" spans="2:5" ht="10.55" customHeight="1" x14ac:dyDescent="0.25">
      <c r="B24" s="2" t="s">
        <v>884</v>
      </c>
      <c r="C24" s="2" t="s">
        <v>891</v>
      </c>
      <c r="D24">
        <v>2024</v>
      </c>
      <c r="E24" t="s">
        <v>855</v>
      </c>
    </row>
    <row r="25" spans="2:5" ht="10.55" customHeight="1" x14ac:dyDescent="0.25">
      <c r="B25" s="2" t="s">
        <v>884</v>
      </c>
      <c r="C25" s="2" t="s">
        <v>892</v>
      </c>
      <c r="D25">
        <v>2024</v>
      </c>
      <c r="E25" t="s">
        <v>855</v>
      </c>
    </row>
    <row r="26" spans="2:5" ht="10.55" customHeight="1" x14ac:dyDescent="0.25">
      <c r="B26" s="2" t="s">
        <v>884</v>
      </c>
      <c r="C26" s="2" t="s">
        <v>893</v>
      </c>
      <c r="D26">
        <v>2024</v>
      </c>
      <c r="E26" t="s">
        <v>855</v>
      </c>
    </row>
    <row r="27" spans="2:5" ht="10.55" customHeight="1" x14ac:dyDescent="0.25">
      <c r="B27" s="2" t="s">
        <v>884</v>
      </c>
      <c r="C27" s="2" t="s">
        <v>894</v>
      </c>
      <c r="D27">
        <v>2024</v>
      </c>
      <c r="E27" t="s">
        <v>855</v>
      </c>
    </row>
    <row r="28" spans="2:5" ht="10.55" customHeight="1" x14ac:dyDescent="0.25">
      <c r="B28" s="2" t="s">
        <v>884</v>
      </c>
      <c r="C28" s="2" t="s">
        <v>895</v>
      </c>
      <c r="D28">
        <v>2024</v>
      </c>
      <c r="E28" t="s">
        <v>855</v>
      </c>
    </row>
    <row r="29" spans="2:5" ht="10.55" customHeight="1" x14ac:dyDescent="0.25">
      <c r="B29" s="2" t="s">
        <v>884</v>
      </c>
      <c r="C29" s="2" t="s">
        <v>896</v>
      </c>
      <c r="D29">
        <v>2024</v>
      </c>
      <c r="E29" t="s">
        <v>855</v>
      </c>
    </row>
    <row r="30" spans="2:5" ht="10.55" customHeight="1" x14ac:dyDescent="0.25">
      <c r="B30" s="2" t="s">
        <v>884</v>
      </c>
      <c r="C30" s="2" t="s">
        <v>897</v>
      </c>
      <c r="D30">
        <v>2024</v>
      </c>
      <c r="E30" t="s">
        <v>855</v>
      </c>
    </row>
    <row r="31" spans="2:5" ht="10.55" customHeight="1" x14ac:dyDescent="0.25">
      <c r="B31" s="2" t="s">
        <v>884</v>
      </c>
      <c r="C31" s="2" t="s">
        <v>898</v>
      </c>
      <c r="D31">
        <v>2024</v>
      </c>
      <c r="E31" t="s">
        <v>855</v>
      </c>
    </row>
    <row r="32" spans="2:5" ht="10.55" customHeight="1" x14ac:dyDescent="0.25">
      <c r="B32" s="2" t="s">
        <v>884</v>
      </c>
      <c r="C32" s="2" t="s">
        <v>899</v>
      </c>
      <c r="D32">
        <v>2024</v>
      </c>
      <c r="E32" t="s">
        <v>855</v>
      </c>
    </row>
    <row r="33" spans="2:5" ht="10.55" customHeight="1" x14ac:dyDescent="0.25">
      <c r="B33" s="2" t="s">
        <v>884</v>
      </c>
      <c r="C33" s="2" t="s">
        <v>900</v>
      </c>
      <c r="D33">
        <v>2024</v>
      </c>
      <c r="E33" t="s">
        <v>855</v>
      </c>
    </row>
    <row r="34" spans="2:5" ht="10.55" customHeight="1" x14ac:dyDescent="0.25">
      <c r="B34" s="2" t="s">
        <v>884</v>
      </c>
      <c r="C34" s="2" t="s">
        <v>901</v>
      </c>
      <c r="D34">
        <v>2024</v>
      </c>
      <c r="E34" t="s">
        <v>855</v>
      </c>
    </row>
    <row r="35" spans="2:5" ht="10.55" customHeight="1" x14ac:dyDescent="0.25">
      <c r="B35" s="2" t="s">
        <v>884</v>
      </c>
      <c r="C35" s="2" t="s">
        <v>902</v>
      </c>
      <c r="D35">
        <v>2024</v>
      </c>
      <c r="E35" t="s">
        <v>855</v>
      </c>
    </row>
    <row r="36" spans="2:5" ht="10.55" customHeight="1" x14ac:dyDescent="0.25">
      <c r="B36" s="2" t="s">
        <v>884</v>
      </c>
      <c r="C36" s="2" t="s">
        <v>49</v>
      </c>
      <c r="D36">
        <v>2024</v>
      </c>
      <c r="E36" t="s">
        <v>855</v>
      </c>
    </row>
    <row r="37" spans="2:5" ht="10.55" customHeight="1" x14ac:dyDescent="0.25">
      <c r="B37" s="2" t="s">
        <v>884</v>
      </c>
      <c r="C37" s="2" t="s">
        <v>903</v>
      </c>
      <c r="D37">
        <v>2024</v>
      </c>
      <c r="E37" t="s">
        <v>855</v>
      </c>
    </row>
    <row r="38" spans="2:5" ht="10.55" customHeight="1" x14ac:dyDescent="0.25">
      <c r="B38" s="2" t="s">
        <v>884</v>
      </c>
      <c r="C38" s="2" t="s">
        <v>904</v>
      </c>
      <c r="D38">
        <v>2024</v>
      </c>
      <c r="E38" t="s">
        <v>855</v>
      </c>
    </row>
    <row r="39" spans="2:5" ht="10.55" customHeight="1" x14ac:dyDescent="0.25">
      <c r="B39" s="2" t="s">
        <v>884</v>
      </c>
      <c r="C39" s="2" t="s">
        <v>905</v>
      </c>
      <c r="D39">
        <v>2024</v>
      </c>
      <c r="E39" t="s">
        <v>855</v>
      </c>
    </row>
    <row r="40" spans="2:5" ht="10.55" customHeight="1" x14ac:dyDescent="0.25">
      <c r="B40" s="2" t="s">
        <v>884</v>
      </c>
      <c r="C40" s="2" t="s">
        <v>906</v>
      </c>
      <c r="D40">
        <v>2024</v>
      </c>
      <c r="E40" t="s">
        <v>855</v>
      </c>
    </row>
    <row r="41" spans="2:5" ht="10.55" customHeight="1" x14ac:dyDescent="0.25">
      <c r="B41" s="168" t="s">
        <v>884</v>
      </c>
      <c r="C41" s="168" t="s">
        <v>907</v>
      </c>
      <c r="D41">
        <v>2024</v>
      </c>
      <c r="E41" t="s">
        <v>855</v>
      </c>
    </row>
    <row r="42" spans="2:5" ht="10.55" customHeight="1" x14ac:dyDescent="0.25">
      <c r="B42" s="168" t="s">
        <v>884</v>
      </c>
      <c r="C42" s="168" t="s">
        <v>908</v>
      </c>
      <c r="D42">
        <v>2024</v>
      </c>
      <c r="E42" t="s">
        <v>855</v>
      </c>
    </row>
    <row r="43" spans="2:5" ht="10.55" customHeight="1" x14ac:dyDescent="0.25">
      <c r="B43" s="168" t="s">
        <v>884</v>
      </c>
      <c r="C43" s="168" t="s">
        <v>909</v>
      </c>
      <c r="D43">
        <v>2024</v>
      </c>
      <c r="E43" t="s">
        <v>855</v>
      </c>
    </row>
    <row r="44" spans="2:5" ht="10.55" customHeight="1" x14ac:dyDescent="0.25">
      <c r="B44" s="168" t="s">
        <v>884</v>
      </c>
      <c r="C44" s="168" t="s">
        <v>910</v>
      </c>
      <c r="D44">
        <v>2024</v>
      </c>
      <c r="E44" t="s">
        <v>855</v>
      </c>
    </row>
    <row r="45" spans="2:5" ht="10.55" customHeight="1" x14ac:dyDescent="0.25">
      <c r="B45" s="168" t="s">
        <v>884</v>
      </c>
      <c r="C45" s="168" t="s">
        <v>911</v>
      </c>
      <c r="D45">
        <v>2024</v>
      </c>
      <c r="E45" t="s">
        <v>855</v>
      </c>
    </row>
    <row r="46" spans="2:5" ht="10.55" customHeight="1" x14ac:dyDescent="0.25">
      <c r="B46" s="168" t="s">
        <v>884</v>
      </c>
      <c r="C46" s="168" t="s">
        <v>912</v>
      </c>
      <c r="D46">
        <v>2024</v>
      </c>
      <c r="E46" t="s">
        <v>855</v>
      </c>
    </row>
    <row r="47" spans="2:5" ht="10.55" customHeight="1" x14ac:dyDescent="0.25">
      <c r="B47" s="168" t="s">
        <v>884</v>
      </c>
      <c r="C47" s="168" t="s">
        <v>913</v>
      </c>
      <c r="D47">
        <v>2024</v>
      </c>
      <c r="E47" t="s">
        <v>855</v>
      </c>
    </row>
    <row r="48" spans="2:5" ht="10.55" customHeight="1" x14ac:dyDescent="0.25">
      <c r="B48" s="168" t="s">
        <v>884</v>
      </c>
      <c r="C48" s="168" t="s">
        <v>914</v>
      </c>
      <c r="D48">
        <v>2024</v>
      </c>
      <c r="E48" t="s">
        <v>855</v>
      </c>
    </row>
    <row r="49" spans="2:5" ht="10.55" customHeight="1" x14ac:dyDescent="0.25">
      <c r="B49" s="168" t="s">
        <v>884</v>
      </c>
      <c r="C49" s="168" t="s">
        <v>915</v>
      </c>
      <c r="D49">
        <v>2024</v>
      </c>
      <c r="E49" t="s">
        <v>855</v>
      </c>
    </row>
    <row r="50" spans="2:5" ht="10.55" customHeight="1" x14ac:dyDescent="0.25">
      <c r="B50" s="168" t="s">
        <v>884</v>
      </c>
      <c r="C50" s="168" t="s">
        <v>268</v>
      </c>
      <c r="D50">
        <v>2024</v>
      </c>
      <c r="E50" t="s">
        <v>855</v>
      </c>
    </row>
    <row r="51" spans="2:5" ht="10.55" customHeight="1" x14ac:dyDescent="0.25">
      <c r="B51" s="168" t="s">
        <v>884</v>
      </c>
      <c r="C51" s="168" t="s">
        <v>916</v>
      </c>
      <c r="D51">
        <v>2024</v>
      </c>
      <c r="E51" t="s">
        <v>855</v>
      </c>
    </row>
    <row r="52" spans="2:5" ht="10.55" customHeight="1" x14ac:dyDescent="0.25">
      <c r="B52" s="168" t="s">
        <v>884</v>
      </c>
      <c r="C52" s="168" t="s">
        <v>917</v>
      </c>
      <c r="D52">
        <v>2024</v>
      </c>
      <c r="E52" t="s">
        <v>855</v>
      </c>
    </row>
    <row r="53" spans="2:5" ht="10.55" customHeight="1" x14ac:dyDescent="0.25">
      <c r="B53" s="168" t="s">
        <v>884</v>
      </c>
      <c r="C53" s="168" t="s">
        <v>918</v>
      </c>
      <c r="D53">
        <v>2024</v>
      </c>
      <c r="E53" t="s">
        <v>855</v>
      </c>
    </row>
    <row r="54" spans="2:5" ht="10.55" customHeight="1" x14ac:dyDescent="0.25">
      <c r="B54" s="168" t="s">
        <v>884</v>
      </c>
      <c r="C54" s="168" t="s">
        <v>919</v>
      </c>
      <c r="D54">
        <v>2024</v>
      </c>
      <c r="E54" t="s">
        <v>855</v>
      </c>
    </row>
    <row r="55" spans="2:5" ht="10.55" customHeight="1" x14ac:dyDescent="0.25">
      <c r="B55" s="168" t="s">
        <v>884</v>
      </c>
      <c r="C55" s="168" t="s">
        <v>920</v>
      </c>
      <c r="D55">
        <v>2024</v>
      </c>
      <c r="E55" t="s">
        <v>855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 x14ac:dyDescent="0.25"/>
  <cols>
    <col min="1" max="1" width="9.140625" style="186"/>
  </cols>
  <sheetData>
    <row r="1" spans="1:2" ht="10.55" customHeight="1" x14ac:dyDescent="0.25">
      <c r="A1" s="168" t="s">
        <v>921</v>
      </c>
      <c r="B1" s="1" t="s">
        <v>922</v>
      </c>
    </row>
    <row r="2" spans="1:2" ht="10.55" customHeight="1" x14ac:dyDescent="0.25">
      <c r="A2" s="168" t="s">
        <v>923</v>
      </c>
      <c r="B2" t="s">
        <v>651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205"/>
  <sheetViews>
    <sheetView showGridLines="0" zoomScale="80" workbookViewId="0"/>
  </sheetViews>
  <sheetFormatPr defaultRowHeight="10.55" customHeight="1" x14ac:dyDescent="0.25"/>
  <cols>
    <col min="1" max="1" width="9.140625" style="186"/>
  </cols>
  <sheetData>
    <row r="1" spans="1:139" ht="11.3" customHeight="1" x14ac:dyDescent="0.25">
      <c r="A1" s="9"/>
      <c r="DQ1" s="1" t="s">
        <v>924</v>
      </c>
      <c r="DR1" s="169" t="s">
        <v>925</v>
      </c>
      <c r="DS1" s="169" t="s">
        <v>926</v>
      </c>
      <c r="DT1" s="169" t="s">
        <v>927</v>
      </c>
      <c r="DU1" s="169" t="s">
        <v>928</v>
      </c>
      <c r="DV1" s="169" t="s">
        <v>929</v>
      </c>
      <c r="DW1" s="16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9" t="s">
        <v>930</v>
      </c>
      <c r="EC1" s="169" t="s">
        <v>931</v>
      </c>
      <c r="ED1" s="169" t="s">
        <v>932</v>
      </c>
      <c r="EE1" s="169" t="s">
        <v>933</v>
      </c>
      <c r="EF1" s="1" t="s">
        <v>934</v>
      </c>
      <c r="EG1" s="169" t="s">
        <v>935</v>
      </c>
      <c r="EH1" s="169" t="s">
        <v>936</v>
      </c>
      <c r="EI1" s="169" t="s">
        <v>937</v>
      </c>
    </row>
    <row r="2" spans="1:139" ht="10.55" customHeight="1" x14ac:dyDescent="0.25">
      <c r="DQ2" t="s">
        <v>938</v>
      </c>
      <c r="DR2" t="s">
        <v>939</v>
      </c>
      <c r="DS2" t="s">
        <v>940</v>
      </c>
      <c r="DT2" t="s">
        <v>941</v>
      </c>
      <c r="DU2" t="s">
        <v>942</v>
      </c>
      <c r="DV2" t="s">
        <v>943</v>
      </c>
      <c r="DW2" t="s">
        <v>32</v>
      </c>
      <c r="DX2" t="s">
        <v>944</v>
      </c>
      <c r="DY2" t="s">
        <v>945</v>
      </c>
      <c r="DZ2" t="s">
        <v>946</v>
      </c>
      <c r="EA2" t="s">
        <v>947</v>
      </c>
      <c r="EB2" t="s">
        <v>948</v>
      </c>
      <c r="EC2" t="s">
        <v>949</v>
      </c>
      <c r="ED2" t="s">
        <v>950</v>
      </c>
      <c r="EE2" t="s">
        <v>951</v>
      </c>
      <c r="EF2" t="s">
        <v>884</v>
      </c>
      <c r="EG2" t="s">
        <v>952</v>
      </c>
      <c r="EH2" t="s">
        <v>953</v>
      </c>
      <c r="EI2" t="s">
        <v>954</v>
      </c>
    </row>
    <row r="3" spans="1:139" ht="10.55" customHeight="1" x14ac:dyDescent="0.25">
      <c r="DR3" t="s">
        <v>18</v>
      </c>
      <c r="DW3">
        <v>30401674</v>
      </c>
      <c r="DX3" t="s">
        <v>955</v>
      </c>
      <c r="DY3" t="s">
        <v>956</v>
      </c>
      <c r="DZ3" t="s">
        <v>957</v>
      </c>
      <c r="EA3" t="s">
        <v>958</v>
      </c>
      <c r="EF3" t="s">
        <v>892</v>
      </c>
      <c r="EG3" t="s">
        <v>959</v>
      </c>
      <c r="EI3" t="s">
        <v>960</v>
      </c>
    </row>
    <row r="4" spans="1:139" ht="10.55" customHeight="1" x14ac:dyDescent="0.25">
      <c r="DR4" t="s">
        <v>18</v>
      </c>
      <c r="DW4">
        <v>26505048</v>
      </c>
      <c r="DX4" t="s">
        <v>961</v>
      </c>
      <c r="DY4" t="s">
        <v>962</v>
      </c>
      <c r="DZ4" t="s">
        <v>963</v>
      </c>
      <c r="EA4" t="s">
        <v>964</v>
      </c>
      <c r="EB4" s="170">
        <v>40324</v>
      </c>
      <c r="EF4" t="s">
        <v>898</v>
      </c>
      <c r="EG4" t="s">
        <v>965</v>
      </c>
      <c r="EI4" t="s">
        <v>960</v>
      </c>
    </row>
    <row r="5" spans="1:139" ht="10.55" customHeight="1" x14ac:dyDescent="0.25">
      <c r="DR5" t="s">
        <v>18</v>
      </c>
      <c r="DW5">
        <v>26524393</v>
      </c>
      <c r="DX5" t="s">
        <v>966</v>
      </c>
      <c r="DY5" t="s">
        <v>956</v>
      </c>
      <c r="DZ5" t="s">
        <v>967</v>
      </c>
      <c r="EA5" t="s">
        <v>958</v>
      </c>
      <c r="EF5" t="s">
        <v>892</v>
      </c>
      <c r="EG5" t="s">
        <v>959</v>
      </c>
      <c r="EI5" t="s">
        <v>960</v>
      </c>
    </row>
    <row r="6" spans="1:139" ht="10.55" customHeight="1" x14ac:dyDescent="0.25">
      <c r="DR6" t="s">
        <v>18</v>
      </c>
      <c r="DW6">
        <v>28943588</v>
      </c>
      <c r="DX6" t="s">
        <v>968</v>
      </c>
      <c r="DY6" t="s">
        <v>969</v>
      </c>
      <c r="DZ6" t="s">
        <v>970</v>
      </c>
      <c r="EA6" t="s">
        <v>971</v>
      </c>
      <c r="EF6" t="s">
        <v>892</v>
      </c>
      <c r="EG6" t="s">
        <v>959</v>
      </c>
      <c r="EI6" t="s">
        <v>960</v>
      </c>
    </row>
    <row r="7" spans="1:139" ht="10.55" customHeight="1" x14ac:dyDescent="0.25">
      <c r="DR7" t="s">
        <v>18</v>
      </c>
      <c r="DW7">
        <v>26847902</v>
      </c>
      <c r="DX7" t="s">
        <v>972</v>
      </c>
      <c r="DY7" t="s">
        <v>973</v>
      </c>
      <c r="DZ7" t="s">
        <v>974</v>
      </c>
      <c r="EA7" t="s">
        <v>975</v>
      </c>
      <c r="EB7" s="170">
        <v>40725</v>
      </c>
      <c r="EF7" t="s">
        <v>898</v>
      </c>
      <c r="EG7" t="s">
        <v>965</v>
      </c>
      <c r="EI7" t="s">
        <v>960</v>
      </c>
    </row>
    <row r="8" spans="1:139" ht="10.55" customHeight="1" x14ac:dyDescent="0.25">
      <c r="DR8" t="s">
        <v>18</v>
      </c>
      <c r="DW8">
        <v>26318789</v>
      </c>
      <c r="DX8" t="s">
        <v>976</v>
      </c>
      <c r="DY8" t="s">
        <v>977</v>
      </c>
      <c r="DZ8" t="s">
        <v>978</v>
      </c>
      <c r="EA8" t="s">
        <v>979</v>
      </c>
      <c r="EF8" t="s">
        <v>892</v>
      </c>
      <c r="EG8" t="s">
        <v>959</v>
      </c>
      <c r="EI8" t="s">
        <v>960</v>
      </c>
    </row>
    <row r="9" spans="1:139" ht="10.55" customHeight="1" x14ac:dyDescent="0.25">
      <c r="DR9" t="s">
        <v>18</v>
      </c>
      <c r="DW9">
        <v>28796046</v>
      </c>
      <c r="DX9" t="s">
        <v>980</v>
      </c>
      <c r="DY9" t="s">
        <v>981</v>
      </c>
      <c r="DZ9" t="s">
        <v>982</v>
      </c>
      <c r="EA9" t="s">
        <v>983</v>
      </c>
      <c r="EF9" t="s">
        <v>896</v>
      </c>
      <c r="EG9" t="s">
        <v>984</v>
      </c>
      <c r="EI9" t="s">
        <v>960</v>
      </c>
    </row>
    <row r="10" spans="1:139" ht="10.55" customHeight="1" x14ac:dyDescent="0.25">
      <c r="DR10" t="s">
        <v>18</v>
      </c>
      <c r="DW10">
        <v>28796046</v>
      </c>
      <c r="DX10" t="s">
        <v>980</v>
      </c>
      <c r="DY10" t="s">
        <v>981</v>
      </c>
      <c r="DZ10" t="s">
        <v>982</v>
      </c>
      <c r="EA10" t="s">
        <v>983</v>
      </c>
      <c r="EF10" t="s">
        <v>889</v>
      </c>
      <c r="EG10" t="s">
        <v>985</v>
      </c>
      <c r="EI10" t="s">
        <v>960</v>
      </c>
    </row>
    <row r="11" spans="1:139" ht="10.55" customHeight="1" x14ac:dyDescent="0.25">
      <c r="DR11" t="s">
        <v>18</v>
      </c>
      <c r="DW11">
        <v>26357634</v>
      </c>
      <c r="DX11" t="s">
        <v>986</v>
      </c>
      <c r="DY11" t="s">
        <v>987</v>
      </c>
      <c r="DZ11" t="s">
        <v>988</v>
      </c>
      <c r="EA11" t="s">
        <v>989</v>
      </c>
      <c r="EF11" t="s">
        <v>898</v>
      </c>
      <c r="EG11" t="s">
        <v>965</v>
      </c>
      <c r="EI11" t="s">
        <v>960</v>
      </c>
    </row>
    <row r="12" spans="1:139" ht="10.55" customHeight="1" x14ac:dyDescent="0.25">
      <c r="DR12" t="s">
        <v>18</v>
      </c>
      <c r="DW12">
        <v>31506668</v>
      </c>
      <c r="DX12" t="s">
        <v>990</v>
      </c>
      <c r="DY12" t="s">
        <v>991</v>
      </c>
      <c r="DZ12" t="s">
        <v>992</v>
      </c>
      <c r="EA12" t="s">
        <v>993</v>
      </c>
      <c r="EF12" t="s">
        <v>892</v>
      </c>
      <c r="EG12" t="s">
        <v>959</v>
      </c>
      <c r="EI12" t="s">
        <v>960</v>
      </c>
    </row>
    <row r="13" spans="1:139" ht="10.55" customHeight="1" x14ac:dyDescent="0.25">
      <c r="DR13" t="s">
        <v>18</v>
      </c>
      <c r="DW13">
        <v>28796851</v>
      </c>
      <c r="DX13" t="s">
        <v>994</v>
      </c>
      <c r="DY13" t="s">
        <v>995</v>
      </c>
      <c r="DZ13" t="s">
        <v>996</v>
      </c>
      <c r="EA13" t="s">
        <v>997</v>
      </c>
      <c r="EF13" t="s">
        <v>898</v>
      </c>
      <c r="EG13" t="s">
        <v>965</v>
      </c>
      <c r="EI13" t="s">
        <v>960</v>
      </c>
    </row>
    <row r="14" spans="1:139" ht="10.55" customHeight="1" x14ac:dyDescent="0.25">
      <c r="DR14" t="s">
        <v>18</v>
      </c>
      <c r="DW14">
        <v>31421362</v>
      </c>
      <c r="DX14" t="s">
        <v>998</v>
      </c>
      <c r="DY14" t="s">
        <v>999</v>
      </c>
      <c r="DZ14" t="s">
        <v>1000</v>
      </c>
      <c r="EA14" t="s">
        <v>1001</v>
      </c>
      <c r="EF14" t="s">
        <v>885</v>
      </c>
      <c r="EG14" t="s">
        <v>1002</v>
      </c>
      <c r="EI14" t="s">
        <v>960</v>
      </c>
    </row>
    <row r="15" spans="1:139" ht="10.55" customHeight="1" x14ac:dyDescent="0.25">
      <c r="DR15" t="s">
        <v>18</v>
      </c>
      <c r="DW15">
        <v>26504924</v>
      </c>
      <c r="DX15" t="s">
        <v>1003</v>
      </c>
      <c r="DY15" t="s">
        <v>1004</v>
      </c>
      <c r="DZ15" t="s">
        <v>40</v>
      </c>
      <c r="EA15" t="s">
        <v>1005</v>
      </c>
      <c r="EB15" s="170">
        <v>38128</v>
      </c>
      <c r="EF15" t="s">
        <v>898</v>
      </c>
      <c r="EG15" t="s">
        <v>965</v>
      </c>
      <c r="EI15" t="s">
        <v>960</v>
      </c>
    </row>
    <row r="16" spans="1:139" ht="10.55" customHeight="1" x14ac:dyDescent="0.25">
      <c r="DR16" t="s">
        <v>18</v>
      </c>
      <c r="DW16">
        <v>26357862</v>
      </c>
      <c r="DX16" t="s">
        <v>1006</v>
      </c>
      <c r="DY16" t="s">
        <v>1007</v>
      </c>
      <c r="DZ16" t="s">
        <v>1008</v>
      </c>
      <c r="EA16" t="s">
        <v>1009</v>
      </c>
      <c r="EB16" s="170">
        <v>33884</v>
      </c>
      <c r="EF16" t="s">
        <v>898</v>
      </c>
      <c r="EG16" t="s">
        <v>965</v>
      </c>
      <c r="EI16" t="s">
        <v>960</v>
      </c>
    </row>
    <row r="17" spans="122:139" ht="10.55" customHeight="1" x14ac:dyDescent="0.25">
      <c r="DR17" t="s">
        <v>18</v>
      </c>
      <c r="DW17">
        <v>28272887</v>
      </c>
      <c r="DX17" t="s">
        <v>1010</v>
      </c>
      <c r="DY17" t="s">
        <v>1011</v>
      </c>
      <c r="DZ17" t="s">
        <v>1012</v>
      </c>
      <c r="EA17" t="s">
        <v>1013</v>
      </c>
      <c r="EB17" s="170">
        <v>41306</v>
      </c>
      <c r="EF17" t="s">
        <v>898</v>
      </c>
      <c r="EG17" t="s">
        <v>965</v>
      </c>
      <c r="EI17" t="s">
        <v>960</v>
      </c>
    </row>
    <row r="18" spans="122:139" ht="10.55" customHeight="1" x14ac:dyDescent="0.25">
      <c r="DR18" t="s">
        <v>18</v>
      </c>
      <c r="DW18">
        <v>28001473</v>
      </c>
      <c r="DX18" t="s">
        <v>1014</v>
      </c>
      <c r="DY18" t="s">
        <v>1015</v>
      </c>
      <c r="DZ18" t="s">
        <v>1016</v>
      </c>
      <c r="EA18" t="s">
        <v>1017</v>
      </c>
      <c r="EF18" t="s">
        <v>898</v>
      </c>
      <c r="EG18" t="s">
        <v>965</v>
      </c>
      <c r="EI18" t="s">
        <v>960</v>
      </c>
    </row>
    <row r="19" spans="122:139" ht="10.55" customHeight="1" x14ac:dyDescent="0.25">
      <c r="DR19" t="s">
        <v>18</v>
      </c>
      <c r="DW19">
        <v>26514150</v>
      </c>
      <c r="DX19" t="s">
        <v>1018</v>
      </c>
      <c r="DY19" t="s">
        <v>1019</v>
      </c>
      <c r="DZ19" t="s">
        <v>1020</v>
      </c>
      <c r="EA19" t="s">
        <v>1021</v>
      </c>
      <c r="EB19" s="170">
        <v>39444</v>
      </c>
      <c r="EF19" t="s">
        <v>898</v>
      </c>
      <c r="EG19" t="s">
        <v>965</v>
      </c>
      <c r="EI19" t="s">
        <v>960</v>
      </c>
    </row>
    <row r="20" spans="122:139" ht="10.55" customHeight="1" x14ac:dyDescent="0.25">
      <c r="DR20" t="s">
        <v>18</v>
      </c>
      <c r="DW20">
        <v>26505074</v>
      </c>
      <c r="DX20" t="s">
        <v>1022</v>
      </c>
      <c r="DY20" t="s">
        <v>1023</v>
      </c>
      <c r="DZ20" t="s">
        <v>1024</v>
      </c>
      <c r="EA20" t="s">
        <v>1025</v>
      </c>
      <c r="EB20" s="170">
        <v>35255</v>
      </c>
      <c r="EF20" t="s">
        <v>898</v>
      </c>
      <c r="EG20" t="s">
        <v>965</v>
      </c>
      <c r="EI20" t="s">
        <v>960</v>
      </c>
    </row>
    <row r="21" spans="122:139" ht="10.55" customHeight="1" x14ac:dyDescent="0.25">
      <c r="DR21" t="s">
        <v>18</v>
      </c>
      <c r="DW21">
        <v>26508204</v>
      </c>
      <c r="DX21" t="s">
        <v>1026</v>
      </c>
      <c r="DY21" t="s">
        <v>1027</v>
      </c>
      <c r="DZ21" t="s">
        <v>1028</v>
      </c>
      <c r="EA21" t="s">
        <v>1029</v>
      </c>
      <c r="EB21" s="170">
        <v>38663</v>
      </c>
      <c r="EF21" t="s">
        <v>898</v>
      </c>
      <c r="EG21" t="s">
        <v>965</v>
      </c>
      <c r="EI21" t="s">
        <v>960</v>
      </c>
    </row>
    <row r="22" spans="122:139" ht="10.55" customHeight="1" x14ac:dyDescent="0.25">
      <c r="DR22" t="s">
        <v>18</v>
      </c>
      <c r="DW22">
        <v>28007395</v>
      </c>
      <c r="DX22" t="s">
        <v>1030</v>
      </c>
      <c r="DY22" t="s">
        <v>1031</v>
      </c>
      <c r="DZ22" t="s">
        <v>1032</v>
      </c>
      <c r="EA22" t="s">
        <v>1033</v>
      </c>
      <c r="EB22" s="170">
        <v>40889</v>
      </c>
      <c r="EF22" t="s">
        <v>891</v>
      </c>
      <c r="EG22" t="s">
        <v>1034</v>
      </c>
      <c r="EI22" t="s">
        <v>960</v>
      </c>
    </row>
    <row r="23" spans="122:139" ht="10.55" customHeight="1" x14ac:dyDescent="0.25">
      <c r="DR23" t="s">
        <v>18</v>
      </c>
      <c r="DW23">
        <v>28073137</v>
      </c>
      <c r="DX23" t="s">
        <v>1035</v>
      </c>
      <c r="DY23" t="s">
        <v>1036</v>
      </c>
      <c r="DZ23" t="s">
        <v>1020</v>
      </c>
      <c r="EA23" t="s">
        <v>1037</v>
      </c>
      <c r="EB23" s="170">
        <v>41128</v>
      </c>
      <c r="EF23" t="s">
        <v>898</v>
      </c>
      <c r="EG23" t="s">
        <v>965</v>
      </c>
      <c r="EI23" t="s">
        <v>960</v>
      </c>
    </row>
    <row r="24" spans="122:139" ht="10.55" customHeight="1" x14ac:dyDescent="0.25">
      <c r="DR24" t="s">
        <v>18</v>
      </c>
      <c r="DW24">
        <v>26504840</v>
      </c>
      <c r="DX24" t="s">
        <v>1038</v>
      </c>
      <c r="DY24" t="s">
        <v>1039</v>
      </c>
      <c r="DZ24" t="s">
        <v>1040</v>
      </c>
      <c r="EA24" t="s">
        <v>1041</v>
      </c>
      <c r="EF24" t="s">
        <v>898</v>
      </c>
      <c r="EG24" t="s">
        <v>965</v>
      </c>
      <c r="EI24" t="s">
        <v>960</v>
      </c>
    </row>
    <row r="25" spans="122:139" ht="10.55" customHeight="1" x14ac:dyDescent="0.25">
      <c r="DR25" t="s">
        <v>18</v>
      </c>
      <c r="DW25">
        <v>26769803</v>
      </c>
      <c r="DX25" t="s">
        <v>1042</v>
      </c>
      <c r="DY25" t="s">
        <v>1043</v>
      </c>
      <c r="DZ25" t="s">
        <v>1044</v>
      </c>
      <c r="EA25" t="s">
        <v>1045</v>
      </c>
      <c r="EF25" t="s">
        <v>889</v>
      </c>
      <c r="EG25" t="s">
        <v>985</v>
      </c>
      <c r="EI25" t="s">
        <v>960</v>
      </c>
    </row>
    <row r="26" spans="122:139" ht="10.55" customHeight="1" x14ac:dyDescent="0.25">
      <c r="DR26" t="s">
        <v>18</v>
      </c>
      <c r="DW26">
        <v>26381508</v>
      </c>
      <c r="DX26" t="s">
        <v>1046</v>
      </c>
      <c r="DY26" t="s">
        <v>1047</v>
      </c>
      <c r="DZ26" t="s">
        <v>1048</v>
      </c>
      <c r="EA26" t="s">
        <v>1049</v>
      </c>
      <c r="EF26" t="s">
        <v>891</v>
      </c>
      <c r="EG26" t="s">
        <v>1034</v>
      </c>
      <c r="EI26" t="s">
        <v>960</v>
      </c>
    </row>
    <row r="27" spans="122:139" ht="10.55" customHeight="1" x14ac:dyDescent="0.25">
      <c r="DR27" t="s">
        <v>18</v>
      </c>
      <c r="DW27">
        <v>26381508</v>
      </c>
      <c r="DX27" t="s">
        <v>1046</v>
      </c>
      <c r="DY27" t="s">
        <v>1047</v>
      </c>
      <c r="DZ27" t="s">
        <v>1048</v>
      </c>
      <c r="EA27" t="s">
        <v>1049</v>
      </c>
      <c r="EF27" t="s">
        <v>898</v>
      </c>
      <c r="EG27" t="s">
        <v>965</v>
      </c>
      <c r="EI27" t="s">
        <v>960</v>
      </c>
    </row>
    <row r="28" spans="122:139" ht="10.55" customHeight="1" x14ac:dyDescent="0.25">
      <c r="DR28" t="s">
        <v>18</v>
      </c>
      <c r="DW28">
        <v>26318876</v>
      </c>
      <c r="DX28" t="s">
        <v>1050</v>
      </c>
      <c r="DY28" t="s">
        <v>1051</v>
      </c>
      <c r="DZ28" t="s">
        <v>1052</v>
      </c>
      <c r="EA28" t="s">
        <v>1053</v>
      </c>
      <c r="EF28" t="s">
        <v>885</v>
      </c>
      <c r="EG28" t="s">
        <v>1002</v>
      </c>
      <c r="EI28" t="s">
        <v>960</v>
      </c>
    </row>
    <row r="29" spans="122:139" ht="10.55" customHeight="1" x14ac:dyDescent="0.25">
      <c r="DR29" t="s">
        <v>18</v>
      </c>
      <c r="DW29">
        <v>26361058</v>
      </c>
      <c r="DX29" t="s">
        <v>34</v>
      </c>
      <c r="DY29" t="s">
        <v>37</v>
      </c>
      <c r="DZ29" t="s">
        <v>40</v>
      </c>
      <c r="EA29" t="s">
        <v>43</v>
      </c>
      <c r="EB29" s="170">
        <v>38603</v>
      </c>
      <c r="EF29" t="s">
        <v>891</v>
      </c>
      <c r="EG29" t="s">
        <v>1034</v>
      </c>
      <c r="EI29" t="s">
        <v>960</v>
      </c>
    </row>
    <row r="30" spans="122:139" ht="10.55" customHeight="1" x14ac:dyDescent="0.25">
      <c r="DR30" t="s">
        <v>18</v>
      </c>
      <c r="DW30">
        <v>31315713</v>
      </c>
      <c r="DX30" t="s">
        <v>1054</v>
      </c>
      <c r="DY30" t="s">
        <v>1055</v>
      </c>
      <c r="DZ30" t="s">
        <v>1024</v>
      </c>
      <c r="EA30" t="s">
        <v>1056</v>
      </c>
      <c r="EB30" s="170">
        <v>39567</v>
      </c>
      <c r="EF30" t="s">
        <v>891</v>
      </c>
      <c r="EG30" t="s">
        <v>1034</v>
      </c>
      <c r="EI30" t="s">
        <v>960</v>
      </c>
    </row>
    <row r="31" spans="122:139" ht="10.55" customHeight="1" x14ac:dyDescent="0.25">
      <c r="DR31" t="s">
        <v>18</v>
      </c>
      <c r="DW31">
        <v>26357959</v>
      </c>
      <c r="DX31" t="s">
        <v>1057</v>
      </c>
      <c r="DY31" t="s">
        <v>1058</v>
      </c>
      <c r="DZ31" t="s">
        <v>1059</v>
      </c>
      <c r="EA31" t="s">
        <v>1060</v>
      </c>
      <c r="EB31" s="170">
        <v>33968</v>
      </c>
      <c r="EF31" t="s">
        <v>898</v>
      </c>
      <c r="EG31" t="s">
        <v>965</v>
      </c>
      <c r="EI31" t="s">
        <v>960</v>
      </c>
    </row>
    <row r="32" spans="122:139" ht="10.55" customHeight="1" x14ac:dyDescent="0.25">
      <c r="DR32" t="s">
        <v>18</v>
      </c>
      <c r="DW32">
        <v>28134186</v>
      </c>
      <c r="DX32" t="s">
        <v>1061</v>
      </c>
      <c r="DY32" t="s">
        <v>1062</v>
      </c>
      <c r="DZ32" t="s">
        <v>1063</v>
      </c>
      <c r="EA32" t="s">
        <v>1064</v>
      </c>
      <c r="EF32" t="s">
        <v>898</v>
      </c>
      <c r="EG32" t="s">
        <v>965</v>
      </c>
      <c r="EI32" t="s">
        <v>960</v>
      </c>
    </row>
    <row r="33" spans="122:139" ht="10.55" customHeight="1" x14ac:dyDescent="0.25">
      <c r="DR33" t="s">
        <v>18</v>
      </c>
      <c r="DW33">
        <v>30438947</v>
      </c>
      <c r="DX33" t="s">
        <v>1065</v>
      </c>
      <c r="DY33" t="s">
        <v>1062</v>
      </c>
      <c r="DZ33" t="s">
        <v>1066</v>
      </c>
      <c r="EA33" t="s">
        <v>1064</v>
      </c>
      <c r="EB33" s="170">
        <v>42370</v>
      </c>
      <c r="EF33" t="s">
        <v>898</v>
      </c>
      <c r="EG33" t="s">
        <v>965</v>
      </c>
      <c r="EI33" t="s">
        <v>960</v>
      </c>
    </row>
    <row r="34" spans="122:139" ht="10.55" customHeight="1" x14ac:dyDescent="0.25">
      <c r="DR34" t="s">
        <v>18</v>
      </c>
      <c r="DW34">
        <v>26617350</v>
      </c>
      <c r="DX34" t="s">
        <v>1067</v>
      </c>
      <c r="DY34" t="s">
        <v>1068</v>
      </c>
      <c r="DZ34" t="s">
        <v>1069</v>
      </c>
      <c r="EA34" t="s">
        <v>1070</v>
      </c>
      <c r="EB34" s="170">
        <v>40260</v>
      </c>
      <c r="EC34" s="170">
        <v>45334</v>
      </c>
      <c r="EF34" t="s">
        <v>885</v>
      </c>
      <c r="EG34" t="s">
        <v>1002</v>
      </c>
      <c r="EI34" t="s">
        <v>960</v>
      </c>
    </row>
    <row r="35" spans="122:139" ht="10.55" customHeight="1" x14ac:dyDescent="0.25">
      <c r="DR35" t="s">
        <v>18</v>
      </c>
      <c r="DW35">
        <v>26549348</v>
      </c>
      <c r="DX35" t="s">
        <v>1071</v>
      </c>
      <c r="DY35" t="s">
        <v>1072</v>
      </c>
      <c r="DZ35" t="s">
        <v>974</v>
      </c>
      <c r="EA35" t="s">
        <v>1073</v>
      </c>
      <c r="EF35" t="s">
        <v>891</v>
      </c>
      <c r="EG35" t="s">
        <v>1034</v>
      </c>
      <c r="EI35" t="s">
        <v>960</v>
      </c>
    </row>
    <row r="36" spans="122:139" ht="10.55" customHeight="1" x14ac:dyDescent="0.25">
      <c r="DR36" t="s">
        <v>18</v>
      </c>
      <c r="DW36">
        <v>26504851</v>
      </c>
      <c r="DX36" t="s">
        <v>1074</v>
      </c>
      <c r="DY36" t="s">
        <v>1075</v>
      </c>
      <c r="DZ36" t="s">
        <v>1020</v>
      </c>
      <c r="EA36" t="s">
        <v>1076</v>
      </c>
      <c r="EB36" s="170">
        <v>40044</v>
      </c>
      <c r="EF36" t="s">
        <v>898</v>
      </c>
      <c r="EG36" t="s">
        <v>965</v>
      </c>
      <c r="EI36" t="s">
        <v>960</v>
      </c>
    </row>
    <row r="37" spans="122:139" ht="10.55" customHeight="1" x14ac:dyDescent="0.25">
      <c r="DR37" t="s">
        <v>18</v>
      </c>
      <c r="DW37">
        <v>30432270</v>
      </c>
      <c r="DX37" t="s">
        <v>1077</v>
      </c>
      <c r="DY37" t="s">
        <v>1078</v>
      </c>
      <c r="DZ37" t="s">
        <v>1000</v>
      </c>
      <c r="EA37" t="s">
        <v>1079</v>
      </c>
      <c r="EB37" s="170">
        <v>40099</v>
      </c>
      <c r="EF37" t="s">
        <v>898</v>
      </c>
      <c r="EG37" t="s">
        <v>965</v>
      </c>
      <c r="EI37" t="s">
        <v>960</v>
      </c>
    </row>
    <row r="38" spans="122:139" ht="10.55" customHeight="1" x14ac:dyDescent="0.25">
      <c r="DR38" t="s">
        <v>18</v>
      </c>
      <c r="DW38">
        <v>26448586</v>
      </c>
      <c r="DX38" t="s">
        <v>1080</v>
      </c>
      <c r="DY38" t="s">
        <v>1081</v>
      </c>
      <c r="DZ38" t="s">
        <v>1082</v>
      </c>
      <c r="EA38" t="s">
        <v>1083</v>
      </c>
      <c r="EF38" t="s">
        <v>892</v>
      </c>
      <c r="EG38" t="s">
        <v>959</v>
      </c>
      <c r="EI38" t="s">
        <v>960</v>
      </c>
    </row>
    <row r="39" spans="122:139" ht="10.55" customHeight="1" x14ac:dyDescent="0.25">
      <c r="DR39" t="s">
        <v>18</v>
      </c>
      <c r="DW39">
        <v>26357821</v>
      </c>
      <c r="DX39" t="s">
        <v>1084</v>
      </c>
      <c r="DY39" t="s">
        <v>1085</v>
      </c>
      <c r="DZ39" t="s">
        <v>1012</v>
      </c>
      <c r="EA39" t="s">
        <v>1086</v>
      </c>
      <c r="EB39" s="170">
        <v>44397</v>
      </c>
      <c r="EF39" t="s">
        <v>889</v>
      </c>
      <c r="EG39" t="s">
        <v>985</v>
      </c>
      <c r="EI39" t="s">
        <v>960</v>
      </c>
    </row>
    <row r="40" spans="122:139" ht="10.55" customHeight="1" x14ac:dyDescent="0.25">
      <c r="DR40" t="s">
        <v>18</v>
      </c>
      <c r="DW40">
        <v>26357977</v>
      </c>
      <c r="DX40" t="s">
        <v>1087</v>
      </c>
      <c r="DY40" t="s">
        <v>1088</v>
      </c>
      <c r="DZ40" t="s">
        <v>1089</v>
      </c>
      <c r="EA40" t="s">
        <v>1090</v>
      </c>
      <c r="EF40" t="s">
        <v>898</v>
      </c>
      <c r="EG40" t="s">
        <v>965</v>
      </c>
      <c r="EI40" t="s">
        <v>960</v>
      </c>
    </row>
    <row r="41" spans="122:139" ht="10.55" customHeight="1" x14ac:dyDescent="0.25">
      <c r="DR41" t="s">
        <v>18</v>
      </c>
      <c r="DW41">
        <v>30814076</v>
      </c>
      <c r="DX41" t="s">
        <v>1091</v>
      </c>
      <c r="DY41" t="s">
        <v>1092</v>
      </c>
      <c r="DZ41" t="s">
        <v>1093</v>
      </c>
      <c r="EA41" t="s">
        <v>1094</v>
      </c>
      <c r="EF41" t="s">
        <v>892</v>
      </c>
      <c r="EG41" t="s">
        <v>959</v>
      </c>
      <c r="EI41" t="s">
        <v>960</v>
      </c>
    </row>
    <row r="42" spans="122:139" ht="10.55" customHeight="1" x14ac:dyDescent="0.25">
      <c r="DR42" t="s">
        <v>18</v>
      </c>
      <c r="DW42">
        <v>31519514</v>
      </c>
      <c r="DX42" t="s">
        <v>1095</v>
      </c>
      <c r="DY42" t="s">
        <v>1096</v>
      </c>
      <c r="DZ42" t="s">
        <v>1040</v>
      </c>
      <c r="EA42" t="s">
        <v>1097</v>
      </c>
      <c r="EB42" s="170">
        <v>43678</v>
      </c>
      <c r="EF42" t="s">
        <v>898</v>
      </c>
      <c r="EG42" t="s">
        <v>965</v>
      </c>
      <c r="EI42" t="s">
        <v>960</v>
      </c>
    </row>
    <row r="43" spans="122:139" ht="10.55" customHeight="1" x14ac:dyDescent="0.25">
      <c r="DR43" t="s">
        <v>18</v>
      </c>
      <c r="DW43">
        <v>26504763</v>
      </c>
      <c r="DX43" t="s">
        <v>1098</v>
      </c>
      <c r="DY43" t="s">
        <v>1099</v>
      </c>
      <c r="DZ43" t="s">
        <v>1100</v>
      </c>
      <c r="EA43" t="s">
        <v>1101</v>
      </c>
      <c r="EF43" t="s">
        <v>885</v>
      </c>
      <c r="EG43" t="s">
        <v>1002</v>
      </c>
      <c r="EI43" t="s">
        <v>960</v>
      </c>
    </row>
    <row r="44" spans="122:139" ht="10.55" customHeight="1" x14ac:dyDescent="0.25">
      <c r="DR44" t="s">
        <v>18</v>
      </c>
      <c r="DW44">
        <v>31424139</v>
      </c>
      <c r="DX44" t="s">
        <v>1102</v>
      </c>
      <c r="DY44" t="s">
        <v>1103</v>
      </c>
      <c r="DZ44" t="s">
        <v>967</v>
      </c>
      <c r="EA44" t="s">
        <v>1104</v>
      </c>
      <c r="EF44" t="s">
        <v>892</v>
      </c>
      <c r="EG44" t="s">
        <v>959</v>
      </c>
      <c r="EI44" t="s">
        <v>960</v>
      </c>
    </row>
    <row r="45" spans="122:139" ht="10.55" customHeight="1" x14ac:dyDescent="0.25">
      <c r="DR45" t="s">
        <v>18</v>
      </c>
      <c r="DW45">
        <v>26504779</v>
      </c>
      <c r="DX45" t="s">
        <v>1105</v>
      </c>
      <c r="DY45" t="s">
        <v>1106</v>
      </c>
      <c r="DZ45" t="s">
        <v>40</v>
      </c>
      <c r="EA45" t="s">
        <v>1107</v>
      </c>
      <c r="EF45" t="s">
        <v>885</v>
      </c>
      <c r="EG45" t="s">
        <v>1002</v>
      </c>
      <c r="EI45" t="s">
        <v>960</v>
      </c>
    </row>
    <row r="46" spans="122:139" ht="10.55" customHeight="1" x14ac:dyDescent="0.25">
      <c r="DR46" t="s">
        <v>18</v>
      </c>
      <c r="DW46">
        <v>26504912</v>
      </c>
      <c r="DX46" t="s">
        <v>1108</v>
      </c>
      <c r="DY46" t="s">
        <v>1109</v>
      </c>
      <c r="DZ46" t="s">
        <v>1110</v>
      </c>
      <c r="EA46" t="s">
        <v>1111</v>
      </c>
      <c r="EB46" s="170">
        <v>41023</v>
      </c>
      <c r="EF46" t="s">
        <v>898</v>
      </c>
      <c r="EG46" t="s">
        <v>965</v>
      </c>
      <c r="EI46" t="s">
        <v>960</v>
      </c>
    </row>
    <row r="47" spans="122:139" ht="10.55" customHeight="1" x14ac:dyDescent="0.25">
      <c r="DR47" t="s">
        <v>18</v>
      </c>
      <c r="DW47">
        <v>31041690</v>
      </c>
      <c r="DX47" t="s">
        <v>1112</v>
      </c>
      <c r="DY47" t="s">
        <v>1113</v>
      </c>
      <c r="DZ47" t="s">
        <v>988</v>
      </c>
      <c r="EA47" t="s">
        <v>1114</v>
      </c>
      <c r="EB47" s="170">
        <v>39049</v>
      </c>
      <c r="EF47" t="s">
        <v>898</v>
      </c>
      <c r="EG47" t="s">
        <v>965</v>
      </c>
      <c r="EI47" t="s">
        <v>960</v>
      </c>
    </row>
    <row r="48" spans="122:139" ht="10.55" customHeight="1" x14ac:dyDescent="0.25">
      <c r="DR48" t="s">
        <v>18</v>
      </c>
      <c r="DW48">
        <v>26504777</v>
      </c>
      <c r="DX48" t="s">
        <v>1115</v>
      </c>
      <c r="DY48" t="s">
        <v>1116</v>
      </c>
      <c r="DZ48" t="s">
        <v>1100</v>
      </c>
      <c r="EA48" t="s">
        <v>1117</v>
      </c>
      <c r="EF48" t="s">
        <v>885</v>
      </c>
      <c r="EG48" t="s">
        <v>1002</v>
      </c>
      <c r="EI48" t="s">
        <v>960</v>
      </c>
    </row>
    <row r="49" spans="122:139" ht="10.55" customHeight="1" x14ac:dyDescent="0.25">
      <c r="DR49" t="s">
        <v>18</v>
      </c>
      <c r="DW49">
        <v>26505036</v>
      </c>
      <c r="DX49" t="s">
        <v>1118</v>
      </c>
      <c r="DY49" t="s">
        <v>1119</v>
      </c>
      <c r="DZ49" t="s">
        <v>1059</v>
      </c>
      <c r="EA49" t="s">
        <v>1120</v>
      </c>
      <c r="EF49" t="s">
        <v>898</v>
      </c>
      <c r="EG49" t="s">
        <v>965</v>
      </c>
      <c r="EI49" t="s">
        <v>960</v>
      </c>
    </row>
    <row r="50" spans="122:139" ht="10.55" customHeight="1" x14ac:dyDescent="0.25">
      <c r="DR50" t="s">
        <v>18</v>
      </c>
      <c r="DW50">
        <v>28873434</v>
      </c>
      <c r="DX50" t="s">
        <v>1121</v>
      </c>
      <c r="DY50" t="s">
        <v>1122</v>
      </c>
      <c r="DZ50" t="s">
        <v>1123</v>
      </c>
      <c r="EA50" t="s">
        <v>1124</v>
      </c>
      <c r="EF50" t="s">
        <v>898</v>
      </c>
      <c r="EG50" t="s">
        <v>965</v>
      </c>
      <c r="EI50" t="s">
        <v>960</v>
      </c>
    </row>
    <row r="51" spans="122:139" ht="10.55" customHeight="1" x14ac:dyDescent="0.25">
      <c r="DR51" t="s">
        <v>18</v>
      </c>
      <c r="DW51">
        <v>26504940</v>
      </c>
      <c r="DX51" t="s">
        <v>1125</v>
      </c>
      <c r="DY51" t="s">
        <v>1126</v>
      </c>
      <c r="DZ51" t="s">
        <v>1127</v>
      </c>
      <c r="EA51" t="s">
        <v>1128</v>
      </c>
      <c r="EF51" t="s">
        <v>898</v>
      </c>
      <c r="EG51" t="s">
        <v>965</v>
      </c>
      <c r="EI51" t="s">
        <v>960</v>
      </c>
    </row>
    <row r="52" spans="122:139" ht="10.55" customHeight="1" x14ac:dyDescent="0.25">
      <c r="DR52" t="s">
        <v>18</v>
      </c>
      <c r="DW52">
        <v>28799285</v>
      </c>
      <c r="DX52" t="s">
        <v>1129</v>
      </c>
      <c r="DY52" t="s">
        <v>1130</v>
      </c>
      <c r="DZ52" t="s">
        <v>1131</v>
      </c>
      <c r="EA52" t="s">
        <v>1132</v>
      </c>
      <c r="EB52" s="170">
        <v>41046</v>
      </c>
      <c r="EF52" t="s">
        <v>889</v>
      </c>
      <c r="EG52" t="s">
        <v>985</v>
      </c>
      <c r="EI52" t="s">
        <v>960</v>
      </c>
    </row>
    <row r="53" spans="122:139" ht="10.55" customHeight="1" x14ac:dyDescent="0.25">
      <c r="DR53" t="s">
        <v>18</v>
      </c>
      <c r="DW53">
        <v>26831572</v>
      </c>
      <c r="DX53" t="s">
        <v>1133</v>
      </c>
      <c r="DY53" t="s">
        <v>1134</v>
      </c>
      <c r="DZ53" t="s">
        <v>1135</v>
      </c>
      <c r="EA53" t="s">
        <v>1135</v>
      </c>
      <c r="EF53" t="s">
        <v>891</v>
      </c>
      <c r="EG53" t="s">
        <v>1034</v>
      </c>
      <c r="EI53" t="s">
        <v>960</v>
      </c>
    </row>
    <row r="54" spans="122:139" ht="10.55" customHeight="1" x14ac:dyDescent="0.25">
      <c r="DR54" t="s">
        <v>18</v>
      </c>
      <c r="DW54">
        <v>26504769</v>
      </c>
      <c r="DX54" t="s">
        <v>1136</v>
      </c>
      <c r="DY54" t="s">
        <v>1137</v>
      </c>
      <c r="DZ54" t="s">
        <v>1138</v>
      </c>
      <c r="EA54" t="s">
        <v>1139</v>
      </c>
      <c r="EF54" t="s">
        <v>885</v>
      </c>
      <c r="EG54" t="s">
        <v>1002</v>
      </c>
      <c r="EI54" t="s">
        <v>960</v>
      </c>
    </row>
    <row r="55" spans="122:139" ht="10.55" customHeight="1" x14ac:dyDescent="0.25">
      <c r="DR55" t="s">
        <v>18</v>
      </c>
      <c r="DW55">
        <v>26504791</v>
      </c>
      <c r="DX55" t="s">
        <v>1140</v>
      </c>
      <c r="DY55" t="s">
        <v>1141</v>
      </c>
      <c r="DZ55" t="s">
        <v>1138</v>
      </c>
      <c r="EA55" t="s">
        <v>1142</v>
      </c>
      <c r="EB55" s="170">
        <v>39994</v>
      </c>
      <c r="EF55" t="s">
        <v>898</v>
      </c>
      <c r="EG55" t="s">
        <v>965</v>
      </c>
      <c r="EI55" t="s">
        <v>960</v>
      </c>
    </row>
    <row r="56" spans="122:139" ht="10.55" customHeight="1" x14ac:dyDescent="0.25">
      <c r="DR56" t="s">
        <v>18</v>
      </c>
      <c r="DW56">
        <v>30905471</v>
      </c>
      <c r="DX56" t="s">
        <v>1143</v>
      </c>
      <c r="DY56" t="s">
        <v>1144</v>
      </c>
      <c r="DZ56" t="s">
        <v>1145</v>
      </c>
      <c r="EA56" t="s">
        <v>1146</v>
      </c>
      <c r="EB56" s="170">
        <v>44562</v>
      </c>
      <c r="EF56" t="s">
        <v>892</v>
      </c>
      <c r="EG56" t="s">
        <v>959</v>
      </c>
      <c r="EI56" t="s">
        <v>960</v>
      </c>
    </row>
    <row r="57" spans="122:139" ht="10.55" customHeight="1" x14ac:dyDescent="0.25">
      <c r="DR57" t="s">
        <v>18</v>
      </c>
      <c r="DW57">
        <v>26504781</v>
      </c>
      <c r="DX57" t="s">
        <v>1147</v>
      </c>
      <c r="DY57" t="s">
        <v>1148</v>
      </c>
      <c r="DZ57" t="s">
        <v>1149</v>
      </c>
      <c r="EA57" t="s">
        <v>1150</v>
      </c>
      <c r="EF57" t="s">
        <v>885</v>
      </c>
      <c r="EG57" t="s">
        <v>1002</v>
      </c>
      <c r="EI57" t="s">
        <v>960</v>
      </c>
    </row>
    <row r="58" spans="122:139" ht="10.55" customHeight="1" x14ac:dyDescent="0.25">
      <c r="DR58" t="s">
        <v>18</v>
      </c>
      <c r="DW58">
        <v>26357976</v>
      </c>
      <c r="DX58" t="s">
        <v>1151</v>
      </c>
      <c r="DY58" t="s">
        <v>1152</v>
      </c>
      <c r="DZ58" t="s">
        <v>1089</v>
      </c>
      <c r="EA58" t="s">
        <v>1153</v>
      </c>
      <c r="EB58" s="170">
        <v>35339</v>
      </c>
      <c r="EF58" t="s">
        <v>889</v>
      </c>
      <c r="EG58" t="s">
        <v>985</v>
      </c>
      <c r="EI58" t="s">
        <v>960</v>
      </c>
    </row>
    <row r="59" spans="122:139" ht="10.55" customHeight="1" x14ac:dyDescent="0.25">
      <c r="DR59" t="s">
        <v>18</v>
      </c>
      <c r="DW59">
        <v>26360982</v>
      </c>
      <c r="DX59" t="s">
        <v>1154</v>
      </c>
      <c r="DY59" t="s">
        <v>1155</v>
      </c>
      <c r="DZ59" t="s">
        <v>1156</v>
      </c>
      <c r="EA59" t="s">
        <v>1157</v>
      </c>
      <c r="EF59" t="s">
        <v>889</v>
      </c>
      <c r="EG59" t="s">
        <v>985</v>
      </c>
      <c r="EI59" t="s">
        <v>960</v>
      </c>
    </row>
    <row r="60" spans="122:139" ht="10.55" customHeight="1" x14ac:dyDescent="0.25">
      <c r="DR60" t="s">
        <v>18</v>
      </c>
      <c r="DW60">
        <v>26505895</v>
      </c>
      <c r="DX60" t="s">
        <v>1158</v>
      </c>
      <c r="DY60" t="s">
        <v>1155</v>
      </c>
      <c r="DZ60" t="s">
        <v>1159</v>
      </c>
      <c r="EA60" t="s">
        <v>1157</v>
      </c>
      <c r="EF60" t="s">
        <v>898</v>
      </c>
      <c r="EG60" t="s">
        <v>965</v>
      </c>
      <c r="EI60" t="s">
        <v>960</v>
      </c>
    </row>
    <row r="61" spans="122:139" ht="10.55" customHeight="1" x14ac:dyDescent="0.25">
      <c r="DR61" t="s">
        <v>18</v>
      </c>
      <c r="DW61">
        <v>28145252</v>
      </c>
      <c r="DX61" t="s">
        <v>1160</v>
      </c>
      <c r="DY61" t="s">
        <v>1161</v>
      </c>
      <c r="DZ61" t="s">
        <v>1162</v>
      </c>
      <c r="EA61" t="s">
        <v>1163</v>
      </c>
      <c r="EB61" s="170">
        <v>41016</v>
      </c>
      <c r="EF61" t="s">
        <v>898</v>
      </c>
      <c r="EG61" t="s">
        <v>965</v>
      </c>
      <c r="EI61" t="s">
        <v>960</v>
      </c>
    </row>
    <row r="62" spans="122:139" ht="10.55" customHeight="1" x14ac:dyDescent="0.25">
      <c r="DR62" t="s">
        <v>18</v>
      </c>
      <c r="DW62">
        <v>26774939</v>
      </c>
      <c r="DX62" t="s">
        <v>1164</v>
      </c>
      <c r="DY62" t="s">
        <v>1165</v>
      </c>
      <c r="DZ62" t="s">
        <v>1166</v>
      </c>
      <c r="EA62" t="s">
        <v>1167</v>
      </c>
      <c r="EF62" t="s">
        <v>889</v>
      </c>
      <c r="EG62" t="s">
        <v>985</v>
      </c>
      <c r="EI62" t="s">
        <v>960</v>
      </c>
    </row>
    <row r="63" spans="122:139" ht="10.55" customHeight="1" x14ac:dyDescent="0.25">
      <c r="DR63" t="s">
        <v>18</v>
      </c>
      <c r="DW63">
        <v>26322159</v>
      </c>
      <c r="DX63" t="s">
        <v>1168</v>
      </c>
      <c r="DY63" t="s">
        <v>1155</v>
      </c>
      <c r="DZ63" t="s">
        <v>1169</v>
      </c>
      <c r="EA63" t="s">
        <v>1157</v>
      </c>
      <c r="EF63" t="s">
        <v>898</v>
      </c>
      <c r="EG63" t="s">
        <v>965</v>
      </c>
      <c r="EI63" t="s">
        <v>960</v>
      </c>
    </row>
    <row r="64" spans="122:139" ht="10.55" customHeight="1" x14ac:dyDescent="0.25">
      <c r="DR64" t="s">
        <v>18</v>
      </c>
      <c r="DW64">
        <v>26358001</v>
      </c>
      <c r="DX64" t="s">
        <v>1170</v>
      </c>
      <c r="DY64" t="s">
        <v>1171</v>
      </c>
      <c r="DZ64" t="s">
        <v>1131</v>
      </c>
      <c r="EA64" t="s">
        <v>1172</v>
      </c>
      <c r="EF64" t="s">
        <v>898</v>
      </c>
      <c r="EG64" t="s">
        <v>965</v>
      </c>
      <c r="EI64" t="s">
        <v>960</v>
      </c>
    </row>
    <row r="65" spans="122:139" ht="10.55" customHeight="1" x14ac:dyDescent="0.25">
      <c r="DR65" t="s">
        <v>18</v>
      </c>
      <c r="DW65">
        <v>28146175</v>
      </c>
      <c r="DX65" t="s">
        <v>1173</v>
      </c>
      <c r="DY65" t="s">
        <v>1174</v>
      </c>
      <c r="DZ65" t="s">
        <v>1175</v>
      </c>
      <c r="EA65" t="s">
        <v>1176</v>
      </c>
      <c r="EF65" t="s">
        <v>898</v>
      </c>
      <c r="EG65" t="s">
        <v>965</v>
      </c>
      <c r="EI65" t="s">
        <v>960</v>
      </c>
    </row>
    <row r="66" spans="122:139" ht="10.55" customHeight="1" x14ac:dyDescent="0.25">
      <c r="DR66" t="s">
        <v>18</v>
      </c>
      <c r="DW66">
        <v>26504866</v>
      </c>
      <c r="DX66" t="s">
        <v>1177</v>
      </c>
      <c r="DY66" t="s">
        <v>1178</v>
      </c>
      <c r="DZ66" t="s">
        <v>1179</v>
      </c>
      <c r="EA66" t="s">
        <v>1180</v>
      </c>
      <c r="EF66" t="s">
        <v>898</v>
      </c>
      <c r="EG66" t="s">
        <v>965</v>
      </c>
      <c r="EI66" t="s">
        <v>960</v>
      </c>
    </row>
    <row r="67" spans="122:139" ht="10.55" customHeight="1" x14ac:dyDescent="0.25">
      <c r="DR67" t="s">
        <v>18</v>
      </c>
      <c r="DW67">
        <v>26504873</v>
      </c>
      <c r="DX67" t="s">
        <v>1181</v>
      </c>
      <c r="DY67" t="s">
        <v>1182</v>
      </c>
      <c r="DZ67" t="s">
        <v>1183</v>
      </c>
      <c r="EA67" t="s">
        <v>1184</v>
      </c>
      <c r="EF67" t="s">
        <v>898</v>
      </c>
      <c r="EG67" t="s">
        <v>965</v>
      </c>
      <c r="EI67" t="s">
        <v>960</v>
      </c>
    </row>
    <row r="68" spans="122:139" ht="10.55" customHeight="1" x14ac:dyDescent="0.25">
      <c r="DR68" t="s">
        <v>18</v>
      </c>
      <c r="DW68">
        <v>26504910</v>
      </c>
      <c r="DX68" t="s">
        <v>1185</v>
      </c>
      <c r="DY68" t="s">
        <v>1186</v>
      </c>
      <c r="DZ68" t="s">
        <v>1110</v>
      </c>
      <c r="EA68" t="s">
        <v>1187</v>
      </c>
      <c r="EF68" t="s">
        <v>898</v>
      </c>
      <c r="EG68" t="s">
        <v>965</v>
      </c>
      <c r="EI68" t="s">
        <v>960</v>
      </c>
    </row>
    <row r="69" spans="122:139" ht="10.55" customHeight="1" x14ac:dyDescent="0.25">
      <c r="DR69" t="s">
        <v>18</v>
      </c>
      <c r="DW69">
        <v>26504926</v>
      </c>
      <c r="DX69" t="s">
        <v>1188</v>
      </c>
      <c r="DY69" t="s">
        <v>1189</v>
      </c>
      <c r="DZ69" t="s">
        <v>1020</v>
      </c>
      <c r="EA69" t="s">
        <v>1190</v>
      </c>
      <c r="EF69" t="s">
        <v>898</v>
      </c>
      <c r="EG69" t="s">
        <v>965</v>
      </c>
      <c r="EI69" t="s">
        <v>960</v>
      </c>
    </row>
    <row r="70" spans="122:139" ht="10.55" customHeight="1" x14ac:dyDescent="0.25">
      <c r="DR70" t="s">
        <v>18</v>
      </c>
      <c r="DW70">
        <v>26505030</v>
      </c>
      <c r="DX70" t="s">
        <v>1191</v>
      </c>
      <c r="DY70" t="s">
        <v>1192</v>
      </c>
      <c r="DZ70" t="s">
        <v>1016</v>
      </c>
      <c r="EA70" t="s">
        <v>1193</v>
      </c>
      <c r="EF70" t="s">
        <v>898</v>
      </c>
      <c r="EG70" t="s">
        <v>965</v>
      </c>
      <c r="EI70" t="s">
        <v>960</v>
      </c>
    </row>
    <row r="71" spans="122:139" ht="10.55" customHeight="1" x14ac:dyDescent="0.25">
      <c r="DR71" t="s">
        <v>18</v>
      </c>
      <c r="DW71">
        <v>26505042</v>
      </c>
      <c r="DX71" t="s">
        <v>1194</v>
      </c>
      <c r="DY71" t="s">
        <v>1195</v>
      </c>
      <c r="DZ71" t="s">
        <v>1196</v>
      </c>
      <c r="EA71" t="s">
        <v>1197</v>
      </c>
      <c r="EF71" t="s">
        <v>898</v>
      </c>
      <c r="EG71" t="s">
        <v>965</v>
      </c>
      <c r="EI71" t="s">
        <v>960</v>
      </c>
    </row>
    <row r="72" spans="122:139" ht="10.55" customHeight="1" x14ac:dyDescent="0.25">
      <c r="DR72" t="s">
        <v>18</v>
      </c>
      <c r="DW72">
        <v>26505044</v>
      </c>
      <c r="DX72" t="s">
        <v>1198</v>
      </c>
      <c r="DY72" t="s">
        <v>1199</v>
      </c>
      <c r="DZ72" t="s">
        <v>1200</v>
      </c>
      <c r="EA72" t="s">
        <v>1201</v>
      </c>
      <c r="EF72" t="s">
        <v>898</v>
      </c>
      <c r="EG72" t="s">
        <v>965</v>
      </c>
      <c r="EI72" t="s">
        <v>960</v>
      </c>
    </row>
    <row r="73" spans="122:139" ht="10.55" customHeight="1" x14ac:dyDescent="0.25">
      <c r="DR73" t="s">
        <v>18</v>
      </c>
      <c r="DW73">
        <v>26837653</v>
      </c>
      <c r="DX73" t="s">
        <v>1202</v>
      </c>
      <c r="DY73" t="s">
        <v>1203</v>
      </c>
      <c r="DZ73" t="s">
        <v>1204</v>
      </c>
      <c r="EA73" t="s">
        <v>1205</v>
      </c>
      <c r="EF73" t="s">
        <v>892</v>
      </c>
      <c r="EG73" t="s">
        <v>959</v>
      </c>
      <c r="EI73" t="s">
        <v>960</v>
      </c>
    </row>
    <row r="74" spans="122:139" ht="10.55" customHeight="1" x14ac:dyDescent="0.25">
      <c r="DR74" t="s">
        <v>18</v>
      </c>
      <c r="DW74">
        <v>26505046</v>
      </c>
      <c r="DX74" t="s">
        <v>1206</v>
      </c>
      <c r="DY74" t="s">
        <v>1207</v>
      </c>
      <c r="DZ74" t="s">
        <v>1208</v>
      </c>
      <c r="EA74" t="s">
        <v>1209</v>
      </c>
      <c r="EF74" t="s">
        <v>898</v>
      </c>
      <c r="EG74" t="s">
        <v>965</v>
      </c>
      <c r="EI74" t="s">
        <v>960</v>
      </c>
    </row>
    <row r="75" spans="122:139" ht="10.55" customHeight="1" x14ac:dyDescent="0.25">
      <c r="DR75" t="s">
        <v>18</v>
      </c>
      <c r="DW75">
        <v>28423875</v>
      </c>
      <c r="DX75" t="s">
        <v>1210</v>
      </c>
      <c r="DY75" t="s">
        <v>1211</v>
      </c>
      <c r="DZ75" t="s">
        <v>1100</v>
      </c>
      <c r="EA75" t="s">
        <v>1212</v>
      </c>
      <c r="EB75" s="170">
        <v>37007</v>
      </c>
      <c r="EF75" t="s">
        <v>892</v>
      </c>
      <c r="EG75" t="s">
        <v>959</v>
      </c>
      <c r="EI75" t="s">
        <v>960</v>
      </c>
    </row>
    <row r="76" spans="122:139" ht="10.55" customHeight="1" x14ac:dyDescent="0.25">
      <c r="DR76" t="s">
        <v>18</v>
      </c>
      <c r="DW76">
        <v>30839215</v>
      </c>
      <c r="DX76" t="s">
        <v>1213</v>
      </c>
      <c r="DY76" t="s">
        <v>1214</v>
      </c>
      <c r="DZ76" t="s">
        <v>1208</v>
      </c>
      <c r="EA76" t="s">
        <v>1215</v>
      </c>
      <c r="EF76" t="s">
        <v>889</v>
      </c>
      <c r="EG76" t="s">
        <v>985</v>
      </c>
      <c r="EI76" t="s">
        <v>960</v>
      </c>
    </row>
    <row r="77" spans="122:139" ht="10.55" customHeight="1" x14ac:dyDescent="0.25">
      <c r="DR77" t="s">
        <v>18</v>
      </c>
      <c r="DW77">
        <v>31335978</v>
      </c>
      <c r="DX77" t="s">
        <v>1216</v>
      </c>
      <c r="DY77" t="s">
        <v>1217</v>
      </c>
      <c r="DZ77" t="s">
        <v>1218</v>
      </c>
      <c r="EA77" t="s">
        <v>1219</v>
      </c>
      <c r="EF77" t="s">
        <v>916</v>
      </c>
      <c r="EG77" t="s">
        <v>1220</v>
      </c>
      <c r="EI77" t="s">
        <v>960</v>
      </c>
    </row>
    <row r="78" spans="122:139" ht="10.55" customHeight="1" x14ac:dyDescent="0.25">
      <c r="DR78" t="s">
        <v>18</v>
      </c>
      <c r="DW78">
        <v>28135831</v>
      </c>
      <c r="DX78" t="s">
        <v>1221</v>
      </c>
      <c r="DY78" t="s">
        <v>1222</v>
      </c>
      <c r="DZ78" t="s">
        <v>1196</v>
      </c>
      <c r="EA78" t="s">
        <v>1223</v>
      </c>
      <c r="EF78" t="s">
        <v>892</v>
      </c>
      <c r="EG78" t="s">
        <v>959</v>
      </c>
      <c r="EI78" t="s">
        <v>960</v>
      </c>
    </row>
    <row r="79" spans="122:139" ht="10.55" customHeight="1" x14ac:dyDescent="0.25">
      <c r="DR79" t="s">
        <v>18</v>
      </c>
      <c r="DW79">
        <v>28252348</v>
      </c>
      <c r="DX79" t="s">
        <v>1224</v>
      </c>
      <c r="DY79" t="s">
        <v>1225</v>
      </c>
      <c r="DZ79" t="s">
        <v>40</v>
      </c>
      <c r="EA79" t="s">
        <v>1226</v>
      </c>
      <c r="EF79" t="s">
        <v>898</v>
      </c>
      <c r="EG79" t="s">
        <v>965</v>
      </c>
      <c r="EI79" t="s">
        <v>960</v>
      </c>
    </row>
    <row r="80" spans="122:139" ht="10.55" customHeight="1" x14ac:dyDescent="0.25">
      <c r="DR80" t="s">
        <v>18</v>
      </c>
      <c r="DW80">
        <v>26613700</v>
      </c>
      <c r="DX80" t="s">
        <v>1227</v>
      </c>
      <c r="DY80" t="s">
        <v>1228</v>
      </c>
      <c r="DZ80" t="s">
        <v>1229</v>
      </c>
      <c r="EA80" t="s">
        <v>1230</v>
      </c>
      <c r="EF80" t="s">
        <v>892</v>
      </c>
      <c r="EG80" t="s">
        <v>959</v>
      </c>
      <c r="EI80" t="s">
        <v>960</v>
      </c>
    </row>
    <row r="81" spans="122:139" ht="10.55" customHeight="1" x14ac:dyDescent="0.25">
      <c r="DR81" t="s">
        <v>18</v>
      </c>
      <c r="DW81">
        <v>31352715</v>
      </c>
      <c r="DX81" t="s">
        <v>1231</v>
      </c>
      <c r="DY81" t="s">
        <v>1232</v>
      </c>
      <c r="DZ81" t="s">
        <v>1233</v>
      </c>
      <c r="EA81" t="s">
        <v>1234</v>
      </c>
      <c r="EF81" t="s">
        <v>892</v>
      </c>
      <c r="EG81" t="s">
        <v>959</v>
      </c>
      <c r="EI81" t="s">
        <v>960</v>
      </c>
    </row>
    <row r="82" spans="122:139" ht="10.55" customHeight="1" x14ac:dyDescent="0.25">
      <c r="DR82" t="s">
        <v>18</v>
      </c>
      <c r="DW82">
        <v>26504860</v>
      </c>
      <c r="DX82" t="s">
        <v>1235</v>
      </c>
      <c r="DY82" t="s">
        <v>1236</v>
      </c>
      <c r="DZ82" t="s">
        <v>1218</v>
      </c>
      <c r="EA82" t="s">
        <v>1237</v>
      </c>
      <c r="EF82" t="s">
        <v>898</v>
      </c>
      <c r="EG82" t="s">
        <v>965</v>
      </c>
      <c r="EI82" t="s">
        <v>960</v>
      </c>
    </row>
    <row r="83" spans="122:139" ht="10.55" customHeight="1" x14ac:dyDescent="0.25">
      <c r="DR83" t="s">
        <v>18</v>
      </c>
      <c r="DW83">
        <v>31603536</v>
      </c>
      <c r="DX83" t="s">
        <v>1238</v>
      </c>
      <c r="DY83" t="s">
        <v>1239</v>
      </c>
      <c r="DZ83" t="s">
        <v>1240</v>
      </c>
      <c r="EA83" t="s">
        <v>1241</v>
      </c>
      <c r="EB83" s="170">
        <v>36382</v>
      </c>
      <c r="EF83" t="s">
        <v>889</v>
      </c>
      <c r="EG83" t="s">
        <v>985</v>
      </c>
      <c r="EI83" t="s">
        <v>960</v>
      </c>
    </row>
    <row r="84" spans="122:139" ht="10.55" customHeight="1" x14ac:dyDescent="0.25">
      <c r="DR84" t="s">
        <v>18</v>
      </c>
      <c r="DW84">
        <v>31391531</v>
      </c>
      <c r="DX84" t="s">
        <v>1242</v>
      </c>
      <c r="DY84" t="s">
        <v>1243</v>
      </c>
      <c r="DZ84" t="s">
        <v>1100</v>
      </c>
      <c r="EA84" t="s">
        <v>1244</v>
      </c>
      <c r="EB84" s="170">
        <v>43826</v>
      </c>
      <c r="EF84" t="s">
        <v>898</v>
      </c>
      <c r="EG84" t="s">
        <v>965</v>
      </c>
      <c r="EI84" t="s">
        <v>960</v>
      </c>
    </row>
    <row r="85" spans="122:139" ht="10.55" customHeight="1" x14ac:dyDescent="0.25">
      <c r="DR85" t="s">
        <v>18</v>
      </c>
      <c r="DW85">
        <v>28257193</v>
      </c>
      <c r="DX85" t="s">
        <v>1245</v>
      </c>
      <c r="DY85" t="s">
        <v>1246</v>
      </c>
      <c r="DZ85" t="s">
        <v>1089</v>
      </c>
      <c r="EA85" t="s">
        <v>1247</v>
      </c>
      <c r="EB85" s="170">
        <v>41425</v>
      </c>
      <c r="EF85" t="s">
        <v>889</v>
      </c>
      <c r="EG85" t="s">
        <v>985</v>
      </c>
      <c r="EI85" t="s">
        <v>960</v>
      </c>
    </row>
    <row r="86" spans="122:139" ht="10.55" customHeight="1" x14ac:dyDescent="0.25">
      <c r="DR86" t="s">
        <v>18</v>
      </c>
      <c r="DW86">
        <v>30913297</v>
      </c>
      <c r="DX86" t="s">
        <v>1248</v>
      </c>
      <c r="DY86" t="s">
        <v>1249</v>
      </c>
      <c r="DZ86" t="s">
        <v>1229</v>
      </c>
      <c r="EA86" t="s">
        <v>1250</v>
      </c>
      <c r="EF86" t="s">
        <v>898</v>
      </c>
      <c r="EG86" t="s">
        <v>965</v>
      </c>
      <c r="EI86" t="s">
        <v>960</v>
      </c>
    </row>
    <row r="87" spans="122:139" ht="10.55" customHeight="1" x14ac:dyDescent="0.25">
      <c r="DR87" t="s">
        <v>18</v>
      </c>
      <c r="DW87">
        <v>26794654</v>
      </c>
      <c r="DX87" t="s">
        <v>1251</v>
      </c>
      <c r="DY87" t="s">
        <v>1252</v>
      </c>
      <c r="DZ87" t="s">
        <v>1253</v>
      </c>
      <c r="EA87" t="s">
        <v>1254</v>
      </c>
      <c r="EF87" t="s">
        <v>892</v>
      </c>
      <c r="EG87" t="s">
        <v>959</v>
      </c>
      <c r="EI87" t="s">
        <v>960</v>
      </c>
    </row>
    <row r="88" spans="122:139" ht="10.55" customHeight="1" x14ac:dyDescent="0.25">
      <c r="DR88" t="s">
        <v>18</v>
      </c>
      <c r="DW88">
        <v>31618392</v>
      </c>
      <c r="DX88" t="s">
        <v>1255</v>
      </c>
      <c r="DY88" t="s">
        <v>1256</v>
      </c>
      <c r="DZ88" t="s">
        <v>1257</v>
      </c>
      <c r="EA88" t="s">
        <v>1258</v>
      </c>
      <c r="EB88" s="170">
        <v>44826</v>
      </c>
      <c r="EF88" t="s">
        <v>892</v>
      </c>
      <c r="EG88" t="s">
        <v>959</v>
      </c>
      <c r="EI88" t="s">
        <v>960</v>
      </c>
    </row>
    <row r="89" spans="122:139" ht="10.55" customHeight="1" x14ac:dyDescent="0.25">
      <c r="DR89" t="s">
        <v>18</v>
      </c>
      <c r="DW89">
        <v>31081214</v>
      </c>
      <c r="DX89" t="s">
        <v>1259</v>
      </c>
      <c r="DY89" t="s">
        <v>1260</v>
      </c>
      <c r="DZ89" t="s">
        <v>1040</v>
      </c>
      <c r="EA89" t="s">
        <v>1261</v>
      </c>
      <c r="EF89" t="s">
        <v>898</v>
      </c>
      <c r="EG89" t="s">
        <v>965</v>
      </c>
      <c r="EI89" t="s">
        <v>960</v>
      </c>
    </row>
    <row r="90" spans="122:139" ht="10.55" customHeight="1" x14ac:dyDescent="0.25">
      <c r="DR90" t="s">
        <v>18</v>
      </c>
      <c r="DW90">
        <v>26559006</v>
      </c>
      <c r="DX90" t="s">
        <v>1262</v>
      </c>
      <c r="DY90" t="s">
        <v>1263</v>
      </c>
      <c r="DZ90" t="s">
        <v>1264</v>
      </c>
      <c r="EA90" t="s">
        <v>1265</v>
      </c>
      <c r="EF90" t="s">
        <v>892</v>
      </c>
      <c r="EG90" t="s">
        <v>959</v>
      </c>
      <c r="EI90" t="s">
        <v>960</v>
      </c>
    </row>
    <row r="91" spans="122:139" ht="10.55" customHeight="1" x14ac:dyDescent="0.25">
      <c r="DR91" t="s">
        <v>18</v>
      </c>
      <c r="DW91">
        <v>26321836</v>
      </c>
      <c r="DX91" t="s">
        <v>1266</v>
      </c>
      <c r="DY91" t="s">
        <v>1267</v>
      </c>
      <c r="DZ91" t="s">
        <v>1268</v>
      </c>
      <c r="EA91" t="s">
        <v>1269</v>
      </c>
      <c r="EF91" t="s">
        <v>898</v>
      </c>
      <c r="EG91" t="s">
        <v>965</v>
      </c>
      <c r="EI91" t="s">
        <v>960</v>
      </c>
    </row>
    <row r="92" spans="122:139" ht="10.55" customHeight="1" x14ac:dyDescent="0.25">
      <c r="DR92" t="s">
        <v>18</v>
      </c>
      <c r="DW92">
        <v>28425534</v>
      </c>
      <c r="DX92" t="s">
        <v>1270</v>
      </c>
      <c r="DY92" t="s">
        <v>1271</v>
      </c>
      <c r="DZ92" t="s">
        <v>1110</v>
      </c>
      <c r="EA92" t="s">
        <v>1272</v>
      </c>
      <c r="EB92" s="170">
        <v>38883</v>
      </c>
      <c r="EF92" t="s">
        <v>898</v>
      </c>
      <c r="EG92" t="s">
        <v>965</v>
      </c>
      <c r="EI92" t="s">
        <v>960</v>
      </c>
    </row>
    <row r="93" spans="122:139" ht="10.55" customHeight="1" x14ac:dyDescent="0.25">
      <c r="DR93" t="s">
        <v>18</v>
      </c>
      <c r="DW93">
        <v>28814804</v>
      </c>
      <c r="DX93" t="s">
        <v>1273</v>
      </c>
      <c r="DY93" t="s">
        <v>1274</v>
      </c>
      <c r="DZ93" t="s">
        <v>1275</v>
      </c>
      <c r="EA93" t="s">
        <v>1276</v>
      </c>
      <c r="EB93" s="170">
        <v>39318</v>
      </c>
      <c r="EF93" t="s">
        <v>889</v>
      </c>
      <c r="EG93" t="s">
        <v>985</v>
      </c>
      <c r="EI93" t="s">
        <v>960</v>
      </c>
    </row>
    <row r="94" spans="122:139" ht="10.55" customHeight="1" x14ac:dyDescent="0.25">
      <c r="DR94" t="s">
        <v>18</v>
      </c>
      <c r="DW94">
        <v>30830029</v>
      </c>
      <c r="DX94" t="s">
        <v>1277</v>
      </c>
      <c r="DY94" t="s">
        <v>1278</v>
      </c>
      <c r="DZ94" t="s">
        <v>1059</v>
      </c>
      <c r="EA94" t="s">
        <v>1279</v>
      </c>
      <c r="EB94" s="170">
        <v>42264</v>
      </c>
      <c r="EF94" t="s">
        <v>898</v>
      </c>
      <c r="EG94" t="s">
        <v>965</v>
      </c>
      <c r="EI94" t="s">
        <v>960</v>
      </c>
    </row>
    <row r="95" spans="122:139" ht="10.55" customHeight="1" x14ac:dyDescent="0.25">
      <c r="DR95" t="s">
        <v>18</v>
      </c>
      <c r="DW95">
        <v>28128472</v>
      </c>
      <c r="DX95" t="s">
        <v>1280</v>
      </c>
      <c r="DY95" t="s">
        <v>1281</v>
      </c>
      <c r="DZ95" t="s">
        <v>1028</v>
      </c>
      <c r="EA95" t="s">
        <v>1282</v>
      </c>
      <c r="EF95" t="s">
        <v>898</v>
      </c>
      <c r="EG95" t="s">
        <v>965</v>
      </c>
      <c r="EI95" t="s">
        <v>960</v>
      </c>
    </row>
    <row r="96" spans="122:139" ht="10.55" customHeight="1" x14ac:dyDescent="0.25">
      <c r="DR96" t="s">
        <v>18</v>
      </c>
      <c r="DW96">
        <v>28828992</v>
      </c>
      <c r="DX96" t="s">
        <v>1283</v>
      </c>
      <c r="DY96" t="s">
        <v>1284</v>
      </c>
      <c r="DZ96" t="s">
        <v>1059</v>
      </c>
      <c r="EA96" t="s">
        <v>1285</v>
      </c>
      <c r="EB96" s="170">
        <v>41929</v>
      </c>
      <c r="EF96" t="s">
        <v>889</v>
      </c>
      <c r="EG96" t="s">
        <v>985</v>
      </c>
      <c r="EI96" t="s">
        <v>960</v>
      </c>
    </row>
    <row r="97" spans="122:139" ht="10.55" customHeight="1" x14ac:dyDescent="0.25">
      <c r="DR97" t="s">
        <v>18</v>
      </c>
      <c r="DW97">
        <v>26504932</v>
      </c>
      <c r="DX97" t="s">
        <v>1286</v>
      </c>
      <c r="DY97" t="s">
        <v>1287</v>
      </c>
      <c r="DZ97" t="s">
        <v>1020</v>
      </c>
      <c r="EA97" t="s">
        <v>1288</v>
      </c>
      <c r="EB97" s="170">
        <v>37980</v>
      </c>
      <c r="EF97" t="s">
        <v>898</v>
      </c>
      <c r="EG97" t="s">
        <v>965</v>
      </c>
      <c r="EI97" t="s">
        <v>960</v>
      </c>
    </row>
    <row r="98" spans="122:139" ht="10.55" customHeight="1" x14ac:dyDescent="0.25">
      <c r="DR98" t="s">
        <v>18</v>
      </c>
      <c r="DW98">
        <v>31081222</v>
      </c>
      <c r="DX98" t="s">
        <v>1289</v>
      </c>
      <c r="DY98" t="s">
        <v>1290</v>
      </c>
      <c r="DZ98" t="s">
        <v>1291</v>
      </c>
      <c r="EA98" t="s">
        <v>1292</v>
      </c>
      <c r="EF98" t="s">
        <v>898</v>
      </c>
      <c r="EG98" t="s">
        <v>965</v>
      </c>
      <c r="EI98" t="s">
        <v>960</v>
      </c>
    </row>
    <row r="99" spans="122:139" ht="10.55" customHeight="1" x14ac:dyDescent="0.25">
      <c r="DR99" t="s">
        <v>18</v>
      </c>
      <c r="DW99">
        <v>31340189</v>
      </c>
      <c r="DX99" t="s">
        <v>1293</v>
      </c>
      <c r="DY99" t="s">
        <v>1294</v>
      </c>
      <c r="DZ99" t="s">
        <v>1295</v>
      </c>
      <c r="EA99" t="s">
        <v>1296</v>
      </c>
      <c r="EF99" t="s">
        <v>892</v>
      </c>
      <c r="EG99" t="s">
        <v>959</v>
      </c>
      <c r="EI99" t="s">
        <v>960</v>
      </c>
    </row>
    <row r="100" spans="122:139" ht="10.55" customHeight="1" x14ac:dyDescent="0.25">
      <c r="DR100" t="s">
        <v>18</v>
      </c>
      <c r="DW100">
        <v>31077220</v>
      </c>
      <c r="DX100" t="s">
        <v>1297</v>
      </c>
      <c r="DY100" t="s">
        <v>1298</v>
      </c>
      <c r="DZ100" t="s">
        <v>1229</v>
      </c>
      <c r="EA100" t="s">
        <v>1299</v>
      </c>
      <c r="EF100" t="s">
        <v>892</v>
      </c>
      <c r="EG100" t="s">
        <v>959</v>
      </c>
      <c r="EI100" t="s">
        <v>960</v>
      </c>
    </row>
    <row r="101" spans="122:139" ht="10.55" customHeight="1" x14ac:dyDescent="0.25">
      <c r="DR101" t="s">
        <v>18</v>
      </c>
      <c r="DW101">
        <v>31384097</v>
      </c>
      <c r="DX101" t="s">
        <v>1300</v>
      </c>
      <c r="DY101" t="s">
        <v>1301</v>
      </c>
      <c r="DZ101" t="s">
        <v>974</v>
      </c>
      <c r="EA101" t="s">
        <v>1302</v>
      </c>
      <c r="EB101" s="170">
        <v>42921</v>
      </c>
      <c r="EF101" t="s">
        <v>898</v>
      </c>
      <c r="EG101" t="s">
        <v>965</v>
      </c>
      <c r="EI101" t="s">
        <v>960</v>
      </c>
    </row>
    <row r="102" spans="122:139" ht="10.55" customHeight="1" x14ac:dyDescent="0.25">
      <c r="DR102" t="s">
        <v>18</v>
      </c>
      <c r="DW102">
        <v>28147378</v>
      </c>
      <c r="DX102" t="s">
        <v>1303</v>
      </c>
      <c r="DY102" t="s">
        <v>1304</v>
      </c>
      <c r="DZ102" t="s">
        <v>1305</v>
      </c>
      <c r="EA102" t="s">
        <v>1306</v>
      </c>
      <c r="EF102" t="s">
        <v>892</v>
      </c>
      <c r="EG102" t="s">
        <v>959</v>
      </c>
      <c r="EI102" t="s">
        <v>960</v>
      </c>
    </row>
    <row r="103" spans="122:139" ht="10.55" customHeight="1" x14ac:dyDescent="0.25">
      <c r="DR103" t="s">
        <v>18</v>
      </c>
      <c r="DW103">
        <v>31290833</v>
      </c>
      <c r="DX103" t="s">
        <v>1307</v>
      </c>
      <c r="DY103" t="s">
        <v>1308</v>
      </c>
      <c r="DZ103" t="s">
        <v>1309</v>
      </c>
      <c r="EA103" t="s">
        <v>1310</v>
      </c>
      <c r="EB103" s="170">
        <v>37447</v>
      </c>
      <c r="EF103" t="s">
        <v>892</v>
      </c>
      <c r="EG103" t="s">
        <v>959</v>
      </c>
      <c r="EI103" t="s">
        <v>960</v>
      </c>
    </row>
    <row r="104" spans="122:139" ht="10.55" customHeight="1" x14ac:dyDescent="0.25">
      <c r="DR104" t="s">
        <v>18</v>
      </c>
      <c r="DW104">
        <v>31297339</v>
      </c>
      <c r="DX104" t="s">
        <v>1311</v>
      </c>
      <c r="DY104" t="s">
        <v>1312</v>
      </c>
      <c r="DZ104" t="s">
        <v>1313</v>
      </c>
      <c r="EA104" t="s">
        <v>1314</v>
      </c>
      <c r="EB104" s="170">
        <v>43525</v>
      </c>
      <c r="EF104" t="s">
        <v>892</v>
      </c>
      <c r="EG104" t="s">
        <v>959</v>
      </c>
      <c r="EI104" t="s">
        <v>960</v>
      </c>
    </row>
    <row r="105" spans="122:139" ht="10.55" customHeight="1" x14ac:dyDescent="0.25">
      <c r="DR105" t="s">
        <v>18</v>
      </c>
      <c r="DW105">
        <v>28957655</v>
      </c>
      <c r="DX105" t="s">
        <v>1315</v>
      </c>
      <c r="DY105" t="s">
        <v>1316</v>
      </c>
      <c r="DZ105" t="s">
        <v>1127</v>
      </c>
      <c r="EA105" t="s">
        <v>1317</v>
      </c>
      <c r="EB105" s="170">
        <v>41528</v>
      </c>
      <c r="EF105" t="s">
        <v>889</v>
      </c>
      <c r="EG105" t="s">
        <v>985</v>
      </c>
      <c r="EI105" t="s">
        <v>960</v>
      </c>
    </row>
    <row r="106" spans="122:139" ht="10.55" customHeight="1" x14ac:dyDescent="0.25">
      <c r="DR106" t="s">
        <v>18</v>
      </c>
      <c r="DW106">
        <v>31384050</v>
      </c>
      <c r="DX106" t="s">
        <v>1318</v>
      </c>
      <c r="DY106" t="s">
        <v>1319</v>
      </c>
      <c r="DZ106" t="s">
        <v>40</v>
      </c>
      <c r="EA106" t="s">
        <v>1320</v>
      </c>
      <c r="EB106" s="170">
        <v>43557</v>
      </c>
      <c r="EF106" t="s">
        <v>898</v>
      </c>
      <c r="EG106" t="s">
        <v>965</v>
      </c>
      <c r="EI106" t="s">
        <v>960</v>
      </c>
    </row>
    <row r="107" spans="122:139" ht="10.55" customHeight="1" x14ac:dyDescent="0.25">
      <c r="DR107" t="s">
        <v>18</v>
      </c>
      <c r="DW107">
        <v>31536227</v>
      </c>
      <c r="DX107" t="s">
        <v>1321</v>
      </c>
      <c r="DY107" t="s">
        <v>1322</v>
      </c>
      <c r="DZ107" t="s">
        <v>1196</v>
      </c>
      <c r="EA107" t="s">
        <v>1323</v>
      </c>
      <c r="EB107" s="170">
        <v>43942</v>
      </c>
      <c r="EF107" t="s">
        <v>898</v>
      </c>
      <c r="EG107" t="s">
        <v>965</v>
      </c>
      <c r="EI107" t="s">
        <v>960</v>
      </c>
    </row>
    <row r="108" spans="122:139" ht="10.55" customHeight="1" x14ac:dyDescent="0.25">
      <c r="DR108" t="s">
        <v>18</v>
      </c>
      <c r="DW108">
        <v>28263430</v>
      </c>
      <c r="DX108" t="s">
        <v>1324</v>
      </c>
      <c r="DY108" t="s">
        <v>1325</v>
      </c>
      <c r="DZ108" t="s">
        <v>1326</v>
      </c>
      <c r="EA108" t="s">
        <v>1327</v>
      </c>
      <c r="EB108" s="170">
        <v>39965</v>
      </c>
      <c r="EF108" t="s">
        <v>898</v>
      </c>
      <c r="EG108" t="s">
        <v>965</v>
      </c>
      <c r="EI108" t="s">
        <v>960</v>
      </c>
    </row>
    <row r="109" spans="122:139" ht="10.55" customHeight="1" x14ac:dyDescent="0.25">
      <c r="DR109" t="s">
        <v>18</v>
      </c>
      <c r="DW109">
        <v>26504845</v>
      </c>
      <c r="DX109" t="s">
        <v>1328</v>
      </c>
      <c r="DY109" t="s">
        <v>1329</v>
      </c>
      <c r="DZ109" t="s">
        <v>1008</v>
      </c>
      <c r="EA109" t="s">
        <v>1330</v>
      </c>
      <c r="EF109" t="s">
        <v>898</v>
      </c>
      <c r="EG109" t="s">
        <v>965</v>
      </c>
      <c r="EI109" t="s">
        <v>960</v>
      </c>
    </row>
    <row r="110" spans="122:139" ht="10.55" customHeight="1" x14ac:dyDescent="0.25">
      <c r="DR110" t="s">
        <v>18</v>
      </c>
      <c r="DW110">
        <v>29648127</v>
      </c>
      <c r="DX110" t="s">
        <v>1331</v>
      </c>
      <c r="DY110" t="s">
        <v>1332</v>
      </c>
      <c r="DZ110" t="s">
        <v>1131</v>
      </c>
      <c r="EA110" t="s">
        <v>1333</v>
      </c>
      <c r="EB110" s="170">
        <v>41204</v>
      </c>
      <c r="EF110" t="s">
        <v>889</v>
      </c>
      <c r="EG110" t="s">
        <v>985</v>
      </c>
      <c r="EI110" t="s">
        <v>960</v>
      </c>
    </row>
    <row r="111" spans="122:139" ht="10.55" customHeight="1" x14ac:dyDescent="0.25">
      <c r="DR111" t="s">
        <v>18</v>
      </c>
      <c r="DW111">
        <v>31512458</v>
      </c>
      <c r="DX111" t="s">
        <v>1334</v>
      </c>
      <c r="DY111" t="s">
        <v>1335</v>
      </c>
      <c r="DZ111" t="s">
        <v>1233</v>
      </c>
      <c r="EA111" t="s">
        <v>1336</v>
      </c>
      <c r="EB111" s="170">
        <v>44236</v>
      </c>
      <c r="EF111" t="s">
        <v>898</v>
      </c>
      <c r="EG111" t="s">
        <v>965</v>
      </c>
      <c r="EI111" t="s">
        <v>960</v>
      </c>
    </row>
    <row r="112" spans="122:139" ht="10.55" customHeight="1" x14ac:dyDescent="0.25">
      <c r="DR112" t="s">
        <v>18</v>
      </c>
      <c r="DW112">
        <v>26357886</v>
      </c>
      <c r="DX112" t="s">
        <v>1337</v>
      </c>
      <c r="DY112" t="s">
        <v>1338</v>
      </c>
      <c r="DZ112" t="s">
        <v>1175</v>
      </c>
      <c r="EA112" t="s">
        <v>1339</v>
      </c>
      <c r="EF112" t="s">
        <v>898</v>
      </c>
      <c r="EG112" t="s">
        <v>965</v>
      </c>
      <c r="EI112" t="s">
        <v>960</v>
      </c>
    </row>
    <row r="113" spans="122:139" ht="10.55" customHeight="1" x14ac:dyDescent="0.25">
      <c r="DR113" t="s">
        <v>18</v>
      </c>
      <c r="DW113">
        <v>26627340</v>
      </c>
      <c r="DX113" t="s">
        <v>1340</v>
      </c>
      <c r="DY113" t="s">
        <v>1341</v>
      </c>
      <c r="DZ113" t="s">
        <v>1240</v>
      </c>
      <c r="EA113" t="s">
        <v>1342</v>
      </c>
      <c r="EF113" t="s">
        <v>898</v>
      </c>
      <c r="EG113" t="s">
        <v>965</v>
      </c>
      <c r="EI113" t="s">
        <v>960</v>
      </c>
    </row>
    <row r="114" spans="122:139" ht="10.55" customHeight="1" x14ac:dyDescent="0.25">
      <c r="DR114" t="s">
        <v>18</v>
      </c>
      <c r="DW114">
        <v>31195782</v>
      </c>
      <c r="DX114" t="s">
        <v>1343</v>
      </c>
      <c r="DY114" t="s">
        <v>1344</v>
      </c>
      <c r="DZ114" t="s">
        <v>1345</v>
      </c>
      <c r="EA114" t="s">
        <v>1346</v>
      </c>
      <c r="EB114" s="170">
        <v>42685</v>
      </c>
      <c r="EF114" t="s">
        <v>898</v>
      </c>
      <c r="EG114" t="s">
        <v>965</v>
      </c>
      <c r="EI114" t="s">
        <v>960</v>
      </c>
    </row>
    <row r="115" spans="122:139" ht="10.55" customHeight="1" x14ac:dyDescent="0.25">
      <c r="DR115" t="s">
        <v>18</v>
      </c>
      <c r="DW115">
        <v>26318850</v>
      </c>
      <c r="DX115" t="s">
        <v>1347</v>
      </c>
      <c r="DY115" t="s">
        <v>1348</v>
      </c>
      <c r="DZ115" t="s">
        <v>1349</v>
      </c>
      <c r="EA115" t="s">
        <v>1350</v>
      </c>
      <c r="EF115" t="s">
        <v>892</v>
      </c>
      <c r="EG115" t="s">
        <v>959</v>
      </c>
      <c r="EI115" t="s">
        <v>960</v>
      </c>
    </row>
    <row r="116" spans="122:139" ht="10.55" customHeight="1" x14ac:dyDescent="0.25">
      <c r="DR116" t="s">
        <v>18</v>
      </c>
      <c r="DW116">
        <v>31503906</v>
      </c>
      <c r="DX116" t="s">
        <v>1351</v>
      </c>
      <c r="DY116" t="s">
        <v>1352</v>
      </c>
      <c r="DZ116" t="s">
        <v>970</v>
      </c>
      <c r="EA116" t="s">
        <v>1353</v>
      </c>
      <c r="EB116" s="170">
        <v>43424</v>
      </c>
      <c r="EF116" t="s">
        <v>892</v>
      </c>
      <c r="EG116" t="s">
        <v>959</v>
      </c>
      <c r="EI116" t="s">
        <v>960</v>
      </c>
    </row>
    <row r="117" spans="122:139" ht="10.55" customHeight="1" x14ac:dyDescent="0.25">
      <c r="DR117" t="s">
        <v>18</v>
      </c>
      <c r="DW117">
        <v>26416221</v>
      </c>
      <c r="DX117" t="s">
        <v>1354</v>
      </c>
      <c r="DY117" t="s">
        <v>1355</v>
      </c>
      <c r="DZ117" t="s">
        <v>1052</v>
      </c>
      <c r="EA117" t="s">
        <v>1356</v>
      </c>
      <c r="EB117" s="170">
        <v>41031</v>
      </c>
      <c r="EF117" t="s">
        <v>892</v>
      </c>
      <c r="EG117" t="s">
        <v>959</v>
      </c>
      <c r="EI117" t="s">
        <v>960</v>
      </c>
    </row>
    <row r="118" spans="122:139" ht="10.55" customHeight="1" x14ac:dyDescent="0.25">
      <c r="DR118" t="s">
        <v>18</v>
      </c>
      <c r="DW118">
        <v>28494201</v>
      </c>
      <c r="DX118" t="s">
        <v>1357</v>
      </c>
      <c r="DY118" t="s">
        <v>1358</v>
      </c>
      <c r="DZ118" t="s">
        <v>970</v>
      </c>
      <c r="EA118" t="s">
        <v>1359</v>
      </c>
      <c r="EF118" t="s">
        <v>892</v>
      </c>
      <c r="EG118" t="s">
        <v>959</v>
      </c>
      <c r="EI118" t="s">
        <v>960</v>
      </c>
    </row>
    <row r="119" spans="122:139" ht="10.55" customHeight="1" x14ac:dyDescent="0.25">
      <c r="DR119" t="s">
        <v>18</v>
      </c>
      <c r="DW119">
        <v>31303342</v>
      </c>
      <c r="DX119" t="s">
        <v>1360</v>
      </c>
      <c r="DY119" t="s">
        <v>1361</v>
      </c>
      <c r="DZ119" t="s">
        <v>967</v>
      </c>
      <c r="EA119" t="s">
        <v>1362</v>
      </c>
      <c r="EB119" s="170">
        <v>43342</v>
      </c>
      <c r="EF119" t="s">
        <v>898</v>
      </c>
      <c r="EG119" t="s">
        <v>965</v>
      </c>
      <c r="EI119" t="s">
        <v>960</v>
      </c>
    </row>
    <row r="120" spans="122:139" ht="10.55" customHeight="1" x14ac:dyDescent="0.25">
      <c r="DR120" t="s">
        <v>18</v>
      </c>
      <c r="DW120">
        <v>28494936</v>
      </c>
      <c r="DX120" t="s">
        <v>1363</v>
      </c>
      <c r="DY120" t="s">
        <v>1364</v>
      </c>
      <c r="DZ120" t="s">
        <v>1365</v>
      </c>
      <c r="EA120" t="s">
        <v>1366</v>
      </c>
      <c r="EB120" s="170">
        <v>40281</v>
      </c>
      <c r="EF120" t="s">
        <v>898</v>
      </c>
      <c r="EG120" t="s">
        <v>965</v>
      </c>
      <c r="EI120" t="s">
        <v>960</v>
      </c>
    </row>
    <row r="121" spans="122:139" ht="10.55" customHeight="1" x14ac:dyDescent="0.25">
      <c r="DR121" t="s">
        <v>18</v>
      </c>
      <c r="DW121">
        <v>26406211</v>
      </c>
      <c r="DX121" t="s">
        <v>1367</v>
      </c>
      <c r="DY121" t="s">
        <v>1368</v>
      </c>
      <c r="DZ121" t="s">
        <v>1369</v>
      </c>
      <c r="EA121" t="s">
        <v>1370</v>
      </c>
      <c r="EF121" t="s">
        <v>892</v>
      </c>
      <c r="EG121" t="s">
        <v>959</v>
      </c>
      <c r="EI121" t="s">
        <v>960</v>
      </c>
    </row>
    <row r="122" spans="122:139" ht="10.55" customHeight="1" x14ac:dyDescent="0.25">
      <c r="DR122" t="s">
        <v>18</v>
      </c>
      <c r="DW122">
        <v>26502786</v>
      </c>
      <c r="DX122" t="s">
        <v>1371</v>
      </c>
      <c r="DY122" t="s">
        <v>1372</v>
      </c>
      <c r="DZ122" t="s">
        <v>1369</v>
      </c>
      <c r="EA122" t="s">
        <v>1373</v>
      </c>
      <c r="EF122" t="s">
        <v>885</v>
      </c>
      <c r="EG122" t="s">
        <v>1002</v>
      </c>
      <c r="EI122" t="s">
        <v>960</v>
      </c>
    </row>
    <row r="123" spans="122:139" ht="10.55" customHeight="1" x14ac:dyDescent="0.25">
      <c r="DR123" t="s">
        <v>18</v>
      </c>
      <c r="DW123">
        <v>26502786</v>
      </c>
      <c r="DX123" t="s">
        <v>1371</v>
      </c>
      <c r="DY123" t="s">
        <v>1372</v>
      </c>
      <c r="DZ123" t="s">
        <v>1369</v>
      </c>
      <c r="EA123" t="s">
        <v>1373</v>
      </c>
      <c r="EF123" t="s">
        <v>892</v>
      </c>
      <c r="EG123" t="s">
        <v>959</v>
      </c>
      <c r="EI123" t="s">
        <v>960</v>
      </c>
    </row>
    <row r="124" spans="122:139" ht="10.55" customHeight="1" x14ac:dyDescent="0.25">
      <c r="DR124" t="s">
        <v>18</v>
      </c>
      <c r="DW124">
        <v>31280159</v>
      </c>
      <c r="DX124" t="s">
        <v>1374</v>
      </c>
      <c r="DY124" t="s">
        <v>1375</v>
      </c>
      <c r="DZ124" t="s">
        <v>1175</v>
      </c>
      <c r="EA124" t="s">
        <v>1376</v>
      </c>
      <c r="EB124" s="170">
        <v>39062</v>
      </c>
      <c r="EF124" t="s">
        <v>898</v>
      </c>
      <c r="EG124" t="s">
        <v>965</v>
      </c>
      <c r="EI124" t="s">
        <v>960</v>
      </c>
    </row>
    <row r="125" spans="122:139" ht="10.55" customHeight="1" x14ac:dyDescent="0.25">
      <c r="DR125" t="s">
        <v>18</v>
      </c>
      <c r="DW125">
        <v>31341252</v>
      </c>
      <c r="DX125" t="s">
        <v>1377</v>
      </c>
      <c r="DY125" t="s">
        <v>1378</v>
      </c>
      <c r="DZ125" t="s">
        <v>988</v>
      </c>
      <c r="EA125" t="s">
        <v>1379</v>
      </c>
      <c r="EB125" s="170">
        <v>41417</v>
      </c>
      <c r="EF125" t="s">
        <v>889</v>
      </c>
      <c r="EG125" t="s">
        <v>985</v>
      </c>
      <c r="EI125" t="s">
        <v>960</v>
      </c>
    </row>
    <row r="126" spans="122:139" ht="10.55" customHeight="1" x14ac:dyDescent="0.25">
      <c r="DR126" t="s">
        <v>18</v>
      </c>
      <c r="DW126">
        <v>31081205</v>
      </c>
      <c r="DX126" t="s">
        <v>1380</v>
      </c>
      <c r="DY126" t="s">
        <v>1381</v>
      </c>
      <c r="DZ126" t="s">
        <v>1382</v>
      </c>
      <c r="EA126" t="s">
        <v>1383</v>
      </c>
      <c r="EF126" t="s">
        <v>898</v>
      </c>
      <c r="EG126" t="s">
        <v>965</v>
      </c>
      <c r="EI126" t="s">
        <v>960</v>
      </c>
    </row>
    <row r="127" spans="122:139" ht="10.55" customHeight="1" x14ac:dyDescent="0.25">
      <c r="DR127" t="s">
        <v>18</v>
      </c>
      <c r="DW127">
        <v>31468814</v>
      </c>
      <c r="DX127" t="s">
        <v>1384</v>
      </c>
      <c r="DY127" t="s">
        <v>1385</v>
      </c>
      <c r="DZ127" t="s">
        <v>1291</v>
      </c>
      <c r="EA127" t="s">
        <v>1386</v>
      </c>
      <c r="EF127" t="s">
        <v>892</v>
      </c>
      <c r="EG127" t="s">
        <v>959</v>
      </c>
      <c r="EI127" t="s">
        <v>960</v>
      </c>
    </row>
    <row r="128" spans="122:139" ht="10.55" customHeight="1" x14ac:dyDescent="0.25">
      <c r="DR128" t="s">
        <v>18</v>
      </c>
      <c r="DW128">
        <v>31686443</v>
      </c>
      <c r="DX128" t="s">
        <v>1387</v>
      </c>
      <c r="DY128" t="s">
        <v>1388</v>
      </c>
      <c r="DZ128" t="s">
        <v>1345</v>
      </c>
      <c r="EA128" t="s">
        <v>1389</v>
      </c>
      <c r="EB128" s="170">
        <v>41255</v>
      </c>
      <c r="EF128" t="s">
        <v>889</v>
      </c>
      <c r="EG128" t="s">
        <v>985</v>
      </c>
      <c r="EI128" t="s">
        <v>960</v>
      </c>
    </row>
    <row r="129" spans="122:139" ht="10.55" customHeight="1" x14ac:dyDescent="0.25">
      <c r="DR129" t="s">
        <v>18</v>
      </c>
      <c r="DW129">
        <v>26357928</v>
      </c>
      <c r="DX129" t="s">
        <v>1390</v>
      </c>
      <c r="DY129" t="s">
        <v>1391</v>
      </c>
      <c r="DZ129" t="s">
        <v>1392</v>
      </c>
      <c r="EA129" t="s">
        <v>1393</v>
      </c>
      <c r="EB129" s="170">
        <v>38287</v>
      </c>
      <c r="EF129" t="s">
        <v>898</v>
      </c>
      <c r="EG129" t="s">
        <v>965</v>
      </c>
      <c r="EI129" t="s">
        <v>960</v>
      </c>
    </row>
    <row r="130" spans="122:139" ht="10.55" customHeight="1" x14ac:dyDescent="0.25">
      <c r="DR130" t="s">
        <v>18</v>
      </c>
      <c r="DW130">
        <v>31536236</v>
      </c>
      <c r="DX130" t="s">
        <v>1394</v>
      </c>
      <c r="DY130" t="s">
        <v>1395</v>
      </c>
      <c r="DZ130" t="s">
        <v>1012</v>
      </c>
      <c r="EA130" t="s">
        <v>1396</v>
      </c>
      <c r="EB130" s="170">
        <v>44308</v>
      </c>
      <c r="EF130" t="s">
        <v>898</v>
      </c>
      <c r="EG130" t="s">
        <v>965</v>
      </c>
      <c r="EI130" t="s">
        <v>960</v>
      </c>
    </row>
    <row r="131" spans="122:139" ht="10.55" customHeight="1" x14ac:dyDescent="0.25">
      <c r="DR131" t="s">
        <v>18</v>
      </c>
      <c r="DW131">
        <v>31229273</v>
      </c>
      <c r="DX131" t="s">
        <v>1397</v>
      </c>
      <c r="DY131" t="s">
        <v>1398</v>
      </c>
      <c r="DZ131" t="s">
        <v>1008</v>
      </c>
      <c r="EA131" t="s">
        <v>1399</v>
      </c>
      <c r="EB131" s="170">
        <v>43115</v>
      </c>
      <c r="EF131" t="s">
        <v>889</v>
      </c>
      <c r="EG131" t="s">
        <v>985</v>
      </c>
      <c r="EI131" t="s">
        <v>1400</v>
      </c>
    </row>
    <row r="132" spans="122:139" ht="10.55" customHeight="1" x14ac:dyDescent="0.25">
      <c r="DR132" t="s">
        <v>18</v>
      </c>
      <c r="DW132">
        <v>30942515</v>
      </c>
      <c r="DX132" t="s">
        <v>1401</v>
      </c>
      <c r="DY132" t="s">
        <v>1402</v>
      </c>
      <c r="DZ132" t="s">
        <v>1403</v>
      </c>
      <c r="EA132" t="s">
        <v>1404</v>
      </c>
      <c r="EF132" t="s">
        <v>898</v>
      </c>
      <c r="EG132" t="s">
        <v>965</v>
      </c>
      <c r="EI132" t="s">
        <v>960</v>
      </c>
    </row>
    <row r="133" spans="122:139" ht="10.55" customHeight="1" x14ac:dyDescent="0.25">
      <c r="DR133" t="s">
        <v>18</v>
      </c>
      <c r="DW133">
        <v>26497668</v>
      </c>
      <c r="DX133" t="s">
        <v>1405</v>
      </c>
      <c r="DY133" t="s">
        <v>1406</v>
      </c>
      <c r="DZ133" t="s">
        <v>1407</v>
      </c>
      <c r="EA133" t="s">
        <v>1408</v>
      </c>
      <c r="EB133" s="170">
        <v>39995</v>
      </c>
      <c r="EF133" t="s">
        <v>892</v>
      </c>
      <c r="EG133" t="s">
        <v>959</v>
      </c>
      <c r="EI133" t="s">
        <v>960</v>
      </c>
    </row>
    <row r="134" spans="122:139" ht="10.55" customHeight="1" x14ac:dyDescent="0.25">
      <c r="DR134" t="s">
        <v>18</v>
      </c>
      <c r="DW134">
        <v>27805201</v>
      </c>
      <c r="DX134" t="s">
        <v>1409</v>
      </c>
      <c r="DY134" t="s">
        <v>1410</v>
      </c>
      <c r="DZ134" t="s">
        <v>970</v>
      </c>
      <c r="EA134" t="s">
        <v>1411</v>
      </c>
      <c r="EB134" s="170">
        <v>41129</v>
      </c>
      <c r="EF134" t="s">
        <v>892</v>
      </c>
      <c r="EG134" t="s">
        <v>959</v>
      </c>
      <c r="EI134" t="s">
        <v>960</v>
      </c>
    </row>
    <row r="135" spans="122:139" ht="10.55" customHeight="1" x14ac:dyDescent="0.25">
      <c r="DR135" t="s">
        <v>18</v>
      </c>
      <c r="DW135">
        <v>26838088</v>
      </c>
      <c r="DX135" t="s">
        <v>1412</v>
      </c>
      <c r="DY135" t="s">
        <v>1413</v>
      </c>
      <c r="DZ135" t="s">
        <v>1414</v>
      </c>
      <c r="EA135" t="s">
        <v>1415</v>
      </c>
      <c r="EF135" t="s">
        <v>898</v>
      </c>
      <c r="EG135" t="s">
        <v>965</v>
      </c>
      <c r="EI135" t="s">
        <v>960</v>
      </c>
    </row>
    <row r="136" spans="122:139" ht="10.55" customHeight="1" x14ac:dyDescent="0.25">
      <c r="DR136" t="s">
        <v>18</v>
      </c>
      <c r="DW136">
        <v>31638586</v>
      </c>
      <c r="DX136" t="s">
        <v>1416</v>
      </c>
      <c r="DY136" t="s">
        <v>1417</v>
      </c>
      <c r="DZ136" t="s">
        <v>1012</v>
      </c>
      <c r="EA136" t="s">
        <v>1418</v>
      </c>
      <c r="EB136" s="170">
        <v>44719</v>
      </c>
      <c r="EF136" t="s">
        <v>898</v>
      </c>
      <c r="EG136" t="s">
        <v>965</v>
      </c>
      <c r="EI136" t="s">
        <v>960</v>
      </c>
    </row>
    <row r="137" spans="122:139" ht="10.55" customHeight="1" x14ac:dyDescent="0.25">
      <c r="DR137" t="s">
        <v>18</v>
      </c>
      <c r="DW137">
        <v>28791649</v>
      </c>
      <c r="DX137" t="s">
        <v>1419</v>
      </c>
      <c r="DY137" t="s">
        <v>1420</v>
      </c>
      <c r="DZ137" t="s">
        <v>1048</v>
      </c>
      <c r="EA137" t="s">
        <v>1421</v>
      </c>
      <c r="EB137" s="170">
        <v>36536</v>
      </c>
      <c r="EF137" t="s">
        <v>893</v>
      </c>
      <c r="EG137" t="s">
        <v>1422</v>
      </c>
      <c r="EI137" t="s">
        <v>960</v>
      </c>
    </row>
    <row r="138" spans="122:139" ht="10.55" customHeight="1" x14ac:dyDescent="0.25">
      <c r="DR138" t="s">
        <v>18</v>
      </c>
      <c r="DW138">
        <v>28791649</v>
      </c>
      <c r="DX138" t="s">
        <v>1419</v>
      </c>
      <c r="DY138" t="s">
        <v>1420</v>
      </c>
      <c r="DZ138" t="s">
        <v>1048</v>
      </c>
      <c r="EA138" t="s">
        <v>1421</v>
      </c>
      <c r="EB138" s="170">
        <v>36536</v>
      </c>
      <c r="EF138" t="s">
        <v>889</v>
      </c>
      <c r="EG138" t="s">
        <v>985</v>
      </c>
      <c r="EI138" t="s">
        <v>960</v>
      </c>
    </row>
    <row r="139" spans="122:139" ht="10.55" customHeight="1" x14ac:dyDescent="0.25">
      <c r="DR139" t="s">
        <v>18</v>
      </c>
      <c r="DW139">
        <v>31345956</v>
      </c>
      <c r="DX139" t="s">
        <v>1423</v>
      </c>
      <c r="DY139" t="s">
        <v>1424</v>
      </c>
      <c r="DZ139" t="s">
        <v>1233</v>
      </c>
      <c r="EA139" t="s">
        <v>1425</v>
      </c>
      <c r="EF139" t="s">
        <v>898</v>
      </c>
      <c r="EG139" t="s">
        <v>965</v>
      </c>
      <c r="EI139" t="s">
        <v>960</v>
      </c>
    </row>
    <row r="140" spans="122:139" ht="10.55" customHeight="1" x14ac:dyDescent="0.25">
      <c r="DR140" t="s">
        <v>18</v>
      </c>
      <c r="DW140">
        <v>31413316</v>
      </c>
      <c r="DX140" t="s">
        <v>1426</v>
      </c>
      <c r="DY140" t="s">
        <v>1427</v>
      </c>
      <c r="DZ140" t="s">
        <v>1345</v>
      </c>
      <c r="EA140" t="s">
        <v>1428</v>
      </c>
      <c r="EB140" s="170">
        <v>41239</v>
      </c>
      <c r="EF140" t="s">
        <v>891</v>
      </c>
      <c r="EG140" t="s">
        <v>1034</v>
      </c>
      <c r="EI140" t="s">
        <v>960</v>
      </c>
    </row>
    <row r="141" spans="122:139" ht="10.55" customHeight="1" x14ac:dyDescent="0.25">
      <c r="DR141" t="s">
        <v>18</v>
      </c>
      <c r="DW141">
        <v>31257775</v>
      </c>
      <c r="DX141" t="s">
        <v>1429</v>
      </c>
      <c r="DY141" t="s">
        <v>1430</v>
      </c>
      <c r="DZ141" t="s">
        <v>1431</v>
      </c>
      <c r="EA141" t="s">
        <v>1432</v>
      </c>
      <c r="EF141" t="s">
        <v>898</v>
      </c>
      <c r="EG141" t="s">
        <v>965</v>
      </c>
      <c r="EI141" t="s">
        <v>960</v>
      </c>
    </row>
    <row r="142" spans="122:139" ht="10.55" customHeight="1" x14ac:dyDescent="0.25">
      <c r="DR142" t="s">
        <v>18</v>
      </c>
      <c r="DW142">
        <v>26801410</v>
      </c>
      <c r="DX142" t="s">
        <v>1433</v>
      </c>
      <c r="DY142" t="s">
        <v>1434</v>
      </c>
      <c r="DZ142" t="s">
        <v>1229</v>
      </c>
      <c r="EA142" t="s">
        <v>1435</v>
      </c>
      <c r="EF142" t="s">
        <v>892</v>
      </c>
      <c r="EG142" t="s">
        <v>959</v>
      </c>
      <c r="EI142" t="s">
        <v>960</v>
      </c>
    </row>
    <row r="143" spans="122:139" ht="10.55" customHeight="1" x14ac:dyDescent="0.25">
      <c r="DR143" t="s">
        <v>18</v>
      </c>
      <c r="DW143">
        <v>31413323</v>
      </c>
      <c r="DX143" t="s">
        <v>1436</v>
      </c>
      <c r="DY143" t="s">
        <v>1437</v>
      </c>
      <c r="DZ143" t="s">
        <v>970</v>
      </c>
      <c r="EA143" t="s">
        <v>1438</v>
      </c>
      <c r="EB143" s="170">
        <v>43014</v>
      </c>
      <c r="EF143" t="s">
        <v>891</v>
      </c>
      <c r="EG143" t="s">
        <v>1034</v>
      </c>
      <c r="EI143" t="s">
        <v>960</v>
      </c>
    </row>
    <row r="144" spans="122:139" ht="10.55" customHeight="1" x14ac:dyDescent="0.25">
      <c r="DR144" t="s">
        <v>18</v>
      </c>
      <c r="DW144">
        <v>31304544</v>
      </c>
      <c r="DX144" t="s">
        <v>1439</v>
      </c>
      <c r="DY144" t="s">
        <v>1440</v>
      </c>
      <c r="DZ144" t="s">
        <v>1441</v>
      </c>
      <c r="EA144" t="s">
        <v>1442</v>
      </c>
      <c r="EF144" t="s">
        <v>892</v>
      </c>
      <c r="EG144" t="s">
        <v>959</v>
      </c>
      <c r="EI144" t="s">
        <v>960</v>
      </c>
    </row>
    <row r="145" spans="122:139" ht="10.55" customHeight="1" x14ac:dyDescent="0.25">
      <c r="DR145" t="s">
        <v>18</v>
      </c>
      <c r="DW145">
        <v>26357647</v>
      </c>
      <c r="DX145" t="s">
        <v>1443</v>
      </c>
      <c r="DY145" t="s">
        <v>1444</v>
      </c>
      <c r="DZ145" t="s">
        <v>1445</v>
      </c>
      <c r="EA145" t="s">
        <v>1446</v>
      </c>
      <c r="EF145" t="s">
        <v>898</v>
      </c>
      <c r="EG145" t="s">
        <v>965</v>
      </c>
      <c r="EI145" t="s">
        <v>960</v>
      </c>
    </row>
    <row r="146" spans="122:139" ht="10.55" customHeight="1" x14ac:dyDescent="0.25">
      <c r="DR146" t="s">
        <v>18</v>
      </c>
      <c r="DW146">
        <v>26357705</v>
      </c>
      <c r="DX146" t="s">
        <v>1443</v>
      </c>
      <c r="DY146" t="s">
        <v>1447</v>
      </c>
      <c r="DZ146" t="s">
        <v>1240</v>
      </c>
      <c r="EA146" t="s">
        <v>1448</v>
      </c>
      <c r="EF146" t="s">
        <v>889</v>
      </c>
      <c r="EG146" t="s">
        <v>985</v>
      </c>
      <c r="EI146" t="s">
        <v>960</v>
      </c>
    </row>
    <row r="147" spans="122:139" ht="10.55" customHeight="1" x14ac:dyDescent="0.25">
      <c r="DR147" t="s">
        <v>18</v>
      </c>
      <c r="DW147">
        <v>26549292</v>
      </c>
      <c r="DX147" t="s">
        <v>1449</v>
      </c>
      <c r="DY147" t="s">
        <v>1450</v>
      </c>
      <c r="DZ147" t="s">
        <v>1020</v>
      </c>
      <c r="EA147" t="s">
        <v>1451</v>
      </c>
      <c r="EB147" s="170">
        <v>34156</v>
      </c>
      <c r="EF147" t="s">
        <v>891</v>
      </c>
      <c r="EG147" t="s">
        <v>1034</v>
      </c>
      <c r="EI147" t="s">
        <v>960</v>
      </c>
    </row>
    <row r="148" spans="122:139" ht="10.55" customHeight="1" x14ac:dyDescent="0.25">
      <c r="DR148" t="s">
        <v>18</v>
      </c>
      <c r="DW148">
        <v>31413001</v>
      </c>
      <c r="DX148" t="s">
        <v>1452</v>
      </c>
      <c r="DY148" t="s">
        <v>1453</v>
      </c>
      <c r="DZ148" t="s">
        <v>1441</v>
      </c>
      <c r="EA148" t="s">
        <v>1454</v>
      </c>
      <c r="EF148" t="s">
        <v>892</v>
      </c>
      <c r="EG148" t="s">
        <v>959</v>
      </c>
      <c r="EI148" t="s">
        <v>960</v>
      </c>
    </row>
    <row r="149" spans="122:139" ht="10.55" customHeight="1" x14ac:dyDescent="0.25">
      <c r="DR149" t="s">
        <v>18</v>
      </c>
      <c r="DW149">
        <v>28943648</v>
      </c>
      <c r="DX149" t="s">
        <v>1455</v>
      </c>
      <c r="DY149" t="s">
        <v>1456</v>
      </c>
      <c r="DZ149" t="s">
        <v>1457</v>
      </c>
      <c r="EA149" t="s">
        <v>1458</v>
      </c>
      <c r="EB149" s="170">
        <v>42088</v>
      </c>
      <c r="EF149" t="s">
        <v>892</v>
      </c>
      <c r="EG149" t="s">
        <v>959</v>
      </c>
      <c r="EI149" t="s">
        <v>960</v>
      </c>
    </row>
    <row r="150" spans="122:139" ht="10.55" customHeight="1" x14ac:dyDescent="0.25">
      <c r="DR150" t="s">
        <v>18</v>
      </c>
      <c r="DW150">
        <v>31577754</v>
      </c>
      <c r="DX150" t="s">
        <v>1459</v>
      </c>
      <c r="DY150" t="s">
        <v>1460</v>
      </c>
      <c r="DZ150" t="s">
        <v>1461</v>
      </c>
      <c r="EA150" t="s">
        <v>1462</v>
      </c>
      <c r="EB150" s="170">
        <v>43888</v>
      </c>
      <c r="EF150" t="s">
        <v>892</v>
      </c>
      <c r="EG150" t="s">
        <v>959</v>
      </c>
      <c r="EI150" t="s">
        <v>960</v>
      </c>
    </row>
    <row r="151" spans="122:139" ht="10.55" customHeight="1" x14ac:dyDescent="0.25">
      <c r="DR151" t="s">
        <v>18</v>
      </c>
      <c r="DW151">
        <v>26319897</v>
      </c>
      <c r="DX151" t="s">
        <v>1463</v>
      </c>
      <c r="DY151" t="s">
        <v>1464</v>
      </c>
      <c r="DZ151" t="s">
        <v>1465</v>
      </c>
      <c r="EA151" t="s">
        <v>1466</v>
      </c>
      <c r="EF151" t="s">
        <v>892</v>
      </c>
      <c r="EG151" t="s">
        <v>959</v>
      </c>
      <c r="EI151" t="s">
        <v>960</v>
      </c>
    </row>
    <row r="152" spans="122:139" ht="10.55" customHeight="1" x14ac:dyDescent="0.25">
      <c r="DR152" t="s">
        <v>18</v>
      </c>
      <c r="DW152">
        <v>31581375</v>
      </c>
      <c r="DX152" t="s">
        <v>1467</v>
      </c>
      <c r="DY152" t="s">
        <v>1468</v>
      </c>
      <c r="DZ152" t="s">
        <v>1208</v>
      </c>
      <c r="EA152" t="s">
        <v>1469</v>
      </c>
      <c r="EF152" t="s">
        <v>889</v>
      </c>
      <c r="EG152" t="s">
        <v>985</v>
      </c>
      <c r="EI152" t="s">
        <v>960</v>
      </c>
    </row>
    <row r="153" spans="122:139" ht="10.55" customHeight="1" x14ac:dyDescent="0.25">
      <c r="DR153" t="s">
        <v>18</v>
      </c>
      <c r="DW153">
        <v>26808124</v>
      </c>
      <c r="DX153" t="s">
        <v>1470</v>
      </c>
      <c r="DY153" t="s">
        <v>1471</v>
      </c>
      <c r="DZ153" t="s">
        <v>1040</v>
      </c>
      <c r="EA153" t="s">
        <v>1472</v>
      </c>
      <c r="EF153" t="s">
        <v>898</v>
      </c>
      <c r="EG153" t="s">
        <v>965</v>
      </c>
      <c r="EI153" t="s">
        <v>960</v>
      </c>
    </row>
    <row r="154" spans="122:139" ht="10.55" customHeight="1" x14ac:dyDescent="0.25">
      <c r="DR154" t="s">
        <v>18</v>
      </c>
      <c r="DW154">
        <v>26808124</v>
      </c>
      <c r="DX154" t="s">
        <v>1470</v>
      </c>
      <c r="DY154" t="s">
        <v>1471</v>
      </c>
      <c r="DZ154" t="s">
        <v>1040</v>
      </c>
      <c r="EA154" t="s">
        <v>1472</v>
      </c>
      <c r="EF154" t="s">
        <v>892</v>
      </c>
      <c r="EG154" t="s">
        <v>959</v>
      </c>
      <c r="EI154" t="s">
        <v>960</v>
      </c>
    </row>
    <row r="155" spans="122:139" ht="10.55" customHeight="1" x14ac:dyDescent="0.25">
      <c r="DR155" t="s">
        <v>18</v>
      </c>
      <c r="DW155">
        <v>27618587</v>
      </c>
      <c r="DX155" t="s">
        <v>1473</v>
      </c>
      <c r="DY155" t="s">
        <v>1474</v>
      </c>
      <c r="DZ155" t="s">
        <v>1345</v>
      </c>
      <c r="EA155" t="s">
        <v>1475</v>
      </c>
      <c r="EF155" t="s">
        <v>898</v>
      </c>
      <c r="EG155" t="s">
        <v>965</v>
      </c>
      <c r="EI155" t="s">
        <v>960</v>
      </c>
    </row>
    <row r="156" spans="122:139" ht="10.55" customHeight="1" x14ac:dyDescent="0.25">
      <c r="DR156" t="s">
        <v>18</v>
      </c>
      <c r="DW156">
        <v>28489852</v>
      </c>
      <c r="DX156" t="s">
        <v>1476</v>
      </c>
      <c r="DY156" t="s">
        <v>1477</v>
      </c>
      <c r="DZ156" t="s">
        <v>1204</v>
      </c>
      <c r="EA156" t="s">
        <v>1478</v>
      </c>
      <c r="EB156" s="170">
        <v>40784</v>
      </c>
      <c r="EF156" t="s">
        <v>892</v>
      </c>
      <c r="EG156" t="s">
        <v>959</v>
      </c>
      <c r="EI156" t="s">
        <v>960</v>
      </c>
    </row>
    <row r="157" spans="122:139" ht="10.55" customHeight="1" x14ac:dyDescent="0.25">
      <c r="DR157" t="s">
        <v>18</v>
      </c>
      <c r="DW157">
        <v>30358487</v>
      </c>
      <c r="DX157" t="s">
        <v>1479</v>
      </c>
      <c r="DY157" t="s">
        <v>1480</v>
      </c>
      <c r="DZ157" t="s">
        <v>1016</v>
      </c>
      <c r="EA157" t="s">
        <v>1481</v>
      </c>
      <c r="EB157" s="170">
        <v>39212</v>
      </c>
      <c r="EF157" t="s">
        <v>889</v>
      </c>
      <c r="EG157" t="s">
        <v>985</v>
      </c>
      <c r="EI157" t="s">
        <v>960</v>
      </c>
    </row>
    <row r="158" spans="122:139" ht="10.55" customHeight="1" x14ac:dyDescent="0.25">
      <c r="DR158" t="s">
        <v>18</v>
      </c>
      <c r="DW158">
        <v>27197884</v>
      </c>
      <c r="DX158" t="s">
        <v>1482</v>
      </c>
      <c r="DY158" t="s">
        <v>1483</v>
      </c>
      <c r="DZ158" t="s">
        <v>1110</v>
      </c>
      <c r="EA158" t="s">
        <v>1484</v>
      </c>
      <c r="EB158" s="170">
        <v>40294</v>
      </c>
      <c r="EF158" t="s">
        <v>898</v>
      </c>
      <c r="EG158" t="s">
        <v>965</v>
      </c>
      <c r="EI158" t="s">
        <v>960</v>
      </c>
    </row>
    <row r="159" spans="122:139" ht="10.55" customHeight="1" x14ac:dyDescent="0.25">
      <c r="DR159" t="s">
        <v>18</v>
      </c>
      <c r="DW159">
        <v>26639014</v>
      </c>
      <c r="DX159" t="s">
        <v>1485</v>
      </c>
      <c r="DY159" t="s">
        <v>1486</v>
      </c>
      <c r="DZ159" t="s">
        <v>1138</v>
      </c>
      <c r="EA159" t="s">
        <v>1487</v>
      </c>
      <c r="EF159" t="s">
        <v>898</v>
      </c>
      <c r="EG159" t="s">
        <v>965</v>
      </c>
      <c r="EI159" t="s">
        <v>960</v>
      </c>
    </row>
    <row r="160" spans="122:139" ht="10.55" customHeight="1" x14ac:dyDescent="0.25">
      <c r="DR160" t="s">
        <v>18</v>
      </c>
      <c r="DW160">
        <v>30901463</v>
      </c>
      <c r="DX160" t="s">
        <v>1488</v>
      </c>
      <c r="DY160" t="s">
        <v>1489</v>
      </c>
      <c r="DZ160" t="s">
        <v>1490</v>
      </c>
      <c r="EA160" t="s">
        <v>1491</v>
      </c>
      <c r="EF160" t="s">
        <v>892</v>
      </c>
      <c r="EG160" t="s">
        <v>959</v>
      </c>
      <c r="EI160" t="s">
        <v>960</v>
      </c>
    </row>
    <row r="161" spans="122:139" ht="10.55" customHeight="1" x14ac:dyDescent="0.25">
      <c r="DR161" t="s">
        <v>18</v>
      </c>
      <c r="DW161">
        <v>28054636</v>
      </c>
      <c r="DX161" t="s">
        <v>1492</v>
      </c>
      <c r="DY161" t="s">
        <v>1493</v>
      </c>
      <c r="DZ161" t="s">
        <v>1024</v>
      </c>
      <c r="EA161" t="s">
        <v>1494</v>
      </c>
      <c r="EB161" s="170">
        <v>40858</v>
      </c>
      <c r="EF161" t="s">
        <v>898</v>
      </c>
      <c r="EG161" t="s">
        <v>965</v>
      </c>
      <c r="EI161" t="s">
        <v>960</v>
      </c>
    </row>
    <row r="162" spans="122:139" ht="10.55" customHeight="1" x14ac:dyDescent="0.25">
      <c r="DR162" t="s">
        <v>18</v>
      </c>
      <c r="DW162">
        <v>31327477</v>
      </c>
      <c r="DX162" t="s">
        <v>1495</v>
      </c>
      <c r="DY162" t="s">
        <v>1496</v>
      </c>
      <c r="DZ162" t="s">
        <v>1457</v>
      </c>
      <c r="EA162" t="s">
        <v>1497</v>
      </c>
      <c r="EB162" s="170">
        <v>43662</v>
      </c>
      <c r="EF162" t="s">
        <v>892</v>
      </c>
      <c r="EG162" t="s">
        <v>959</v>
      </c>
      <c r="EI162" t="s">
        <v>960</v>
      </c>
    </row>
    <row r="163" spans="122:139" ht="10.55" customHeight="1" x14ac:dyDescent="0.25">
      <c r="DR163" t="s">
        <v>18</v>
      </c>
      <c r="DW163">
        <v>26640602</v>
      </c>
      <c r="DX163" t="s">
        <v>1498</v>
      </c>
      <c r="DY163" t="s">
        <v>1499</v>
      </c>
      <c r="DZ163" t="s">
        <v>1500</v>
      </c>
      <c r="EA163" t="s">
        <v>1501</v>
      </c>
      <c r="EF163" t="s">
        <v>898</v>
      </c>
      <c r="EG163" t="s">
        <v>965</v>
      </c>
      <c r="EI163" t="s">
        <v>960</v>
      </c>
    </row>
    <row r="164" spans="122:139" ht="10.55" customHeight="1" x14ac:dyDescent="0.25">
      <c r="DR164" t="s">
        <v>18</v>
      </c>
      <c r="DW164">
        <v>26505054</v>
      </c>
      <c r="DX164" t="s">
        <v>1502</v>
      </c>
      <c r="DY164" t="s">
        <v>1503</v>
      </c>
      <c r="DZ164" t="s">
        <v>1233</v>
      </c>
      <c r="EA164" t="s">
        <v>1504</v>
      </c>
      <c r="EF164" t="s">
        <v>898</v>
      </c>
      <c r="EG164" t="s">
        <v>965</v>
      </c>
      <c r="EI164" t="s">
        <v>960</v>
      </c>
    </row>
    <row r="165" spans="122:139" ht="10.55" customHeight="1" x14ac:dyDescent="0.25">
      <c r="DR165" t="s">
        <v>18</v>
      </c>
      <c r="DW165">
        <v>28821278</v>
      </c>
      <c r="DX165" t="s">
        <v>1505</v>
      </c>
      <c r="DY165" t="s">
        <v>1506</v>
      </c>
      <c r="DZ165" t="s">
        <v>1208</v>
      </c>
      <c r="EA165" t="s">
        <v>1507</v>
      </c>
      <c r="EB165" s="170">
        <v>39368</v>
      </c>
      <c r="EF165" t="s">
        <v>889</v>
      </c>
      <c r="EG165" t="s">
        <v>985</v>
      </c>
      <c r="EI165" t="s">
        <v>960</v>
      </c>
    </row>
    <row r="166" spans="122:139" ht="10.55" customHeight="1" x14ac:dyDescent="0.25">
      <c r="DR166" t="s">
        <v>18</v>
      </c>
      <c r="DW166">
        <v>26505050</v>
      </c>
      <c r="DX166" t="s">
        <v>1508</v>
      </c>
      <c r="DY166" t="s">
        <v>1509</v>
      </c>
      <c r="DZ166" t="s">
        <v>1510</v>
      </c>
      <c r="EA166" t="s">
        <v>1511</v>
      </c>
      <c r="EF166" t="s">
        <v>898</v>
      </c>
      <c r="EG166" t="s">
        <v>965</v>
      </c>
      <c r="EI166" t="s">
        <v>960</v>
      </c>
    </row>
    <row r="167" spans="122:139" ht="10.55" customHeight="1" x14ac:dyDescent="0.25">
      <c r="DR167" t="s">
        <v>18</v>
      </c>
      <c r="DW167">
        <v>31615099</v>
      </c>
      <c r="DX167" t="s">
        <v>1512</v>
      </c>
      <c r="DY167" t="s">
        <v>1513</v>
      </c>
      <c r="DZ167" t="s">
        <v>1445</v>
      </c>
      <c r="EA167" t="s">
        <v>1514</v>
      </c>
      <c r="EF167" t="s">
        <v>892</v>
      </c>
      <c r="EG167" t="s">
        <v>959</v>
      </c>
      <c r="EI167" t="s">
        <v>960</v>
      </c>
    </row>
    <row r="168" spans="122:139" ht="10.55" customHeight="1" x14ac:dyDescent="0.25">
      <c r="DR168" t="s">
        <v>18</v>
      </c>
      <c r="DW168">
        <v>31612561</v>
      </c>
      <c r="DX168" t="s">
        <v>1515</v>
      </c>
      <c r="DY168" t="s">
        <v>1516</v>
      </c>
      <c r="DZ168" t="s">
        <v>967</v>
      </c>
      <c r="EA168" t="s">
        <v>1517</v>
      </c>
      <c r="EB168" s="170">
        <v>44434</v>
      </c>
      <c r="EF168" t="s">
        <v>898</v>
      </c>
      <c r="EG168" t="s">
        <v>965</v>
      </c>
      <c r="EI168" t="s">
        <v>960</v>
      </c>
    </row>
    <row r="169" spans="122:139" ht="10.55" customHeight="1" x14ac:dyDescent="0.25">
      <c r="DR169" t="s">
        <v>18</v>
      </c>
      <c r="DW169">
        <v>27666778</v>
      </c>
      <c r="DX169" t="s">
        <v>1518</v>
      </c>
      <c r="DY169" t="s">
        <v>1519</v>
      </c>
      <c r="DZ169" t="s">
        <v>970</v>
      </c>
      <c r="EA169" t="s">
        <v>1520</v>
      </c>
      <c r="EB169" s="170">
        <v>40469</v>
      </c>
      <c r="EF169" t="s">
        <v>892</v>
      </c>
      <c r="EG169" t="s">
        <v>959</v>
      </c>
      <c r="EI169" t="s">
        <v>960</v>
      </c>
    </row>
    <row r="170" spans="122:139" ht="10.55" customHeight="1" x14ac:dyDescent="0.25">
      <c r="DR170" t="s">
        <v>18</v>
      </c>
      <c r="DW170">
        <v>31327597</v>
      </c>
      <c r="DX170" t="s">
        <v>1521</v>
      </c>
      <c r="DY170" t="s">
        <v>1522</v>
      </c>
      <c r="DZ170" t="s">
        <v>1000</v>
      </c>
      <c r="EA170" t="s">
        <v>1523</v>
      </c>
      <c r="EF170" t="s">
        <v>898</v>
      </c>
      <c r="EG170" t="s">
        <v>965</v>
      </c>
      <c r="EI170" t="s">
        <v>960</v>
      </c>
    </row>
    <row r="171" spans="122:139" ht="10.55" customHeight="1" x14ac:dyDescent="0.25">
      <c r="DR171" t="s">
        <v>18</v>
      </c>
      <c r="DW171">
        <v>26505034</v>
      </c>
      <c r="DX171" t="s">
        <v>1524</v>
      </c>
      <c r="DY171" t="s">
        <v>1525</v>
      </c>
      <c r="DZ171" t="s">
        <v>1016</v>
      </c>
      <c r="EA171" t="s">
        <v>1526</v>
      </c>
      <c r="EF171" t="s">
        <v>898</v>
      </c>
      <c r="EG171" t="s">
        <v>965</v>
      </c>
      <c r="EI171" t="s">
        <v>960</v>
      </c>
    </row>
    <row r="172" spans="122:139" ht="10.55" customHeight="1" x14ac:dyDescent="0.25">
      <c r="DR172" t="s">
        <v>18</v>
      </c>
      <c r="DW172">
        <v>26504862</v>
      </c>
      <c r="DX172" t="s">
        <v>1527</v>
      </c>
      <c r="DY172" t="s">
        <v>1528</v>
      </c>
      <c r="DZ172" t="s">
        <v>1218</v>
      </c>
      <c r="EA172" t="s">
        <v>1529</v>
      </c>
      <c r="EF172" t="s">
        <v>898</v>
      </c>
      <c r="EG172" t="s">
        <v>965</v>
      </c>
      <c r="EI172" t="s">
        <v>960</v>
      </c>
    </row>
    <row r="173" spans="122:139" ht="10.55" customHeight="1" x14ac:dyDescent="0.25">
      <c r="DR173" t="s">
        <v>18</v>
      </c>
      <c r="DW173">
        <v>28797527</v>
      </c>
      <c r="DX173" t="s">
        <v>1530</v>
      </c>
      <c r="DY173" t="s">
        <v>1531</v>
      </c>
      <c r="DZ173" t="s">
        <v>1532</v>
      </c>
      <c r="EA173" t="s">
        <v>1533</v>
      </c>
      <c r="EF173" t="s">
        <v>892</v>
      </c>
      <c r="EG173" t="s">
        <v>959</v>
      </c>
      <c r="EI173" t="s">
        <v>960</v>
      </c>
    </row>
    <row r="174" spans="122:139" ht="10.55" customHeight="1" x14ac:dyDescent="0.25">
      <c r="DR174" t="s">
        <v>18</v>
      </c>
      <c r="DW174">
        <v>30893851</v>
      </c>
      <c r="DX174" t="s">
        <v>1534</v>
      </c>
      <c r="DY174" t="s">
        <v>1535</v>
      </c>
      <c r="DZ174" t="s">
        <v>1441</v>
      </c>
      <c r="EA174" t="s">
        <v>1536</v>
      </c>
      <c r="EF174" t="s">
        <v>892</v>
      </c>
      <c r="EG174" t="s">
        <v>959</v>
      </c>
      <c r="EI174" t="s">
        <v>960</v>
      </c>
    </row>
    <row r="175" spans="122:139" ht="10.55" customHeight="1" x14ac:dyDescent="0.25">
      <c r="DR175" t="s">
        <v>18</v>
      </c>
      <c r="DW175">
        <v>31289532</v>
      </c>
      <c r="DX175" t="s">
        <v>1537</v>
      </c>
      <c r="DY175" t="s">
        <v>1538</v>
      </c>
      <c r="DZ175" t="s">
        <v>978</v>
      </c>
      <c r="EA175" t="s">
        <v>1539</v>
      </c>
      <c r="EF175" t="s">
        <v>892</v>
      </c>
      <c r="EG175" t="s">
        <v>959</v>
      </c>
      <c r="EI175" t="s">
        <v>960</v>
      </c>
    </row>
    <row r="176" spans="122:139" ht="10.55" customHeight="1" x14ac:dyDescent="0.25">
      <c r="DR176" t="s">
        <v>18</v>
      </c>
      <c r="DW176">
        <v>26318884</v>
      </c>
      <c r="DX176" t="s">
        <v>1540</v>
      </c>
      <c r="DY176" t="s">
        <v>1541</v>
      </c>
      <c r="DZ176" t="s">
        <v>1542</v>
      </c>
      <c r="EA176" t="s">
        <v>1543</v>
      </c>
      <c r="EB176" s="170">
        <v>41327</v>
      </c>
      <c r="EF176" t="s">
        <v>892</v>
      </c>
      <c r="EG176" t="s">
        <v>959</v>
      </c>
      <c r="EI176" t="s">
        <v>960</v>
      </c>
    </row>
    <row r="177" spans="122:139" ht="10.55" customHeight="1" x14ac:dyDescent="0.25">
      <c r="DR177" t="s">
        <v>18</v>
      </c>
      <c r="DW177">
        <v>26318937</v>
      </c>
      <c r="DX177" t="s">
        <v>1544</v>
      </c>
      <c r="DY177" t="s">
        <v>1545</v>
      </c>
      <c r="DZ177" t="s">
        <v>1546</v>
      </c>
      <c r="EA177" t="s">
        <v>1547</v>
      </c>
      <c r="EF177" t="s">
        <v>892</v>
      </c>
      <c r="EG177" t="s">
        <v>959</v>
      </c>
      <c r="EI177" t="s">
        <v>960</v>
      </c>
    </row>
    <row r="178" spans="122:139" ht="10.55" customHeight="1" x14ac:dyDescent="0.25">
      <c r="DR178" t="s">
        <v>18</v>
      </c>
      <c r="DW178">
        <v>26409916</v>
      </c>
      <c r="DX178" t="s">
        <v>1548</v>
      </c>
      <c r="DY178" t="s">
        <v>1549</v>
      </c>
      <c r="DZ178" t="s">
        <v>1052</v>
      </c>
      <c r="EA178" t="s">
        <v>1550</v>
      </c>
      <c r="EF178" t="s">
        <v>889</v>
      </c>
      <c r="EG178" t="s">
        <v>985</v>
      </c>
      <c r="EI178" t="s">
        <v>960</v>
      </c>
    </row>
    <row r="179" spans="122:139" ht="10.55" customHeight="1" x14ac:dyDescent="0.25">
      <c r="DR179" t="s">
        <v>18</v>
      </c>
      <c r="DW179">
        <v>26409916</v>
      </c>
      <c r="DX179" t="s">
        <v>1548</v>
      </c>
      <c r="DY179" t="s">
        <v>1549</v>
      </c>
      <c r="DZ179" t="s">
        <v>1052</v>
      </c>
      <c r="EA179" t="s">
        <v>1550</v>
      </c>
      <c r="EF179" t="s">
        <v>890</v>
      </c>
      <c r="EG179" t="s">
        <v>1551</v>
      </c>
      <c r="EI179" t="s">
        <v>960</v>
      </c>
    </row>
    <row r="180" spans="122:139" ht="10.55" customHeight="1" x14ac:dyDescent="0.25">
      <c r="DR180" t="s">
        <v>18</v>
      </c>
      <c r="DW180">
        <v>28872357</v>
      </c>
      <c r="DX180" t="s">
        <v>1552</v>
      </c>
      <c r="DY180" t="s">
        <v>1553</v>
      </c>
      <c r="DZ180" t="s">
        <v>1554</v>
      </c>
      <c r="EA180" t="s">
        <v>1555</v>
      </c>
      <c r="EB180" s="170">
        <v>42024</v>
      </c>
      <c r="EF180" t="s">
        <v>898</v>
      </c>
      <c r="EG180" t="s">
        <v>965</v>
      </c>
      <c r="EI180" t="s">
        <v>960</v>
      </c>
    </row>
    <row r="181" spans="122:139" ht="10.55" customHeight="1" x14ac:dyDescent="0.25">
      <c r="DR181" t="s">
        <v>18</v>
      </c>
      <c r="DW181">
        <v>26318851</v>
      </c>
      <c r="DX181" t="s">
        <v>1556</v>
      </c>
      <c r="DY181" t="s">
        <v>1557</v>
      </c>
      <c r="DZ181" t="s">
        <v>1349</v>
      </c>
      <c r="EA181" t="s">
        <v>1558</v>
      </c>
      <c r="EF181" t="s">
        <v>892</v>
      </c>
      <c r="EG181" t="s">
        <v>959</v>
      </c>
      <c r="EI181" t="s">
        <v>960</v>
      </c>
    </row>
    <row r="182" spans="122:139" ht="10.55" customHeight="1" x14ac:dyDescent="0.25">
      <c r="DR182" t="s">
        <v>18</v>
      </c>
      <c r="DW182">
        <v>26506648</v>
      </c>
      <c r="DX182" t="s">
        <v>1559</v>
      </c>
      <c r="DY182" t="s">
        <v>1560</v>
      </c>
      <c r="DZ182" t="s">
        <v>1052</v>
      </c>
      <c r="EA182" t="s">
        <v>1561</v>
      </c>
      <c r="EF182" t="s">
        <v>898</v>
      </c>
      <c r="EG182" t="s">
        <v>965</v>
      </c>
      <c r="EI182" t="s">
        <v>960</v>
      </c>
    </row>
    <row r="183" spans="122:139" ht="10.55" customHeight="1" x14ac:dyDescent="0.25">
      <c r="DR183" t="s">
        <v>18</v>
      </c>
      <c r="DW183">
        <v>26506648</v>
      </c>
      <c r="DX183" t="s">
        <v>1559</v>
      </c>
      <c r="DY183" t="s">
        <v>1560</v>
      </c>
      <c r="DZ183" t="s">
        <v>1052</v>
      </c>
      <c r="EA183" t="s">
        <v>1561</v>
      </c>
      <c r="EF183" t="s">
        <v>885</v>
      </c>
      <c r="EG183" t="s">
        <v>1002</v>
      </c>
      <c r="EI183" t="s">
        <v>960</v>
      </c>
    </row>
    <row r="184" spans="122:139" ht="10.55" customHeight="1" x14ac:dyDescent="0.25">
      <c r="DR184" t="s">
        <v>18</v>
      </c>
      <c r="DW184">
        <v>27954259</v>
      </c>
      <c r="DX184" t="s">
        <v>1562</v>
      </c>
      <c r="DY184" t="s">
        <v>1563</v>
      </c>
      <c r="DZ184" t="s">
        <v>1564</v>
      </c>
      <c r="EA184" t="s">
        <v>1565</v>
      </c>
      <c r="EF184" t="s">
        <v>898</v>
      </c>
      <c r="EG184" t="s">
        <v>965</v>
      </c>
      <c r="EI184" t="s">
        <v>960</v>
      </c>
    </row>
    <row r="185" spans="122:139" ht="10.55" customHeight="1" x14ac:dyDescent="0.25">
      <c r="DR185" t="s">
        <v>18</v>
      </c>
      <c r="DW185">
        <v>26832761</v>
      </c>
      <c r="DX185" t="s">
        <v>1562</v>
      </c>
      <c r="DY185" t="s">
        <v>1563</v>
      </c>
      <c r="DZ185" t="s">
        <v>1566</v>
      </c>
      <c r="EA185" t="s">
        <v>1565</v>
      </c>
      <c r="EF185" t="s">
        <v>898</v>
      </c>
      <c r="EG185" t="s">
        <v>965</v>
      </c>
      <c r="EI185" t="s">
        <v>960</v>
      </c>
    </row>
    <row r="186" spans="122:139" ht="10.55" customHeight="1" x14ac:dyDescent="0.25">
      <c r="DR186" t="s">
        <v>18</v>
      </c>
      <c r="DW186">
        <v>26445111</v>
      </c>
      <c r="DX186" t="s">
        <v>1567</v>
      </c>
      <c r="DY186" t="s">
        <v>1568</v>
      </c>
      <c r="DZ186" t="s">
        <v>1569</v>
      </c>
      <c r="EA186" t="s">
        <v>1570</v>
      </c>
      <c r="EB186" s="170">
        <v>37504</v>
      </c>
      <c r="EF186" t="s">
        <v>890</v>
      </c>
      <c r="EG186" t="s">
        <v>1551</v>
      </c>
      <c r="EI186" t="s">
        <v>960</v>
      </c>
    </row>
    <row r="187" spans="122:139" ht="10.55" customHeight="1" x14ac:dyDescent="0.25">
      <c r="DR187" t="s">
        <v>18</v>
      </c>
      <c r="DW187">
        <v>30906887</v>
      </c>
      <c r="DX187" t="s">
        <v>1571</v>
      </c>
      <c r="DY187" t="s">
        <v>1144</v>
      </c>
      <c r="DZ187" t="s">
        <v>1572</v>
      </c>
      <c r="EA187" t="s">
        <v>1146</v>
      </c>
      <c r="EF187" t="s">
        <v>892</v>
      </c>
      <c r="EG187" t="s">
        <v>959</v>
      </c>
      <c r="EI187" t="s">
        <v>960</v>
      </c>
    </row>
    <row r="188" spans="122:139" ht="10.55" customHeight="1" x14ac:dyDescent="0.25">
      <c r="DR188" t="s">
        <v>18</v>
      </c>
      <c r="DW188">
        <v>30920381</v>
      </c>
      <c r="DX188" t="s">
        <v>1573</v>
      </c>
      <c r="DY188" t="s">
        <v>1144</v>
      </c>
      <c r="DZ188" t="s">
        <v>1574</v>
      </c>
      <c r="EA188" t="s">
        <v>1146</v>
      </c>
      <c r="EB188" s="170">
        <v>42795</v>
      </c>
      <c r="EF188" t="s">
        <v>892</v>
      </c>
      <c r="EG188" t="s">
        <v>959</v>
      </c>
      <c r="EI188" t="s">
        <v>960</v>
      </c>
    </row>
    <row r="189" spans="122:139" ht="10.55" customHeight="1" x14ac:dyDescent="0.25">
      <c r="DR189" t="s">
        <v>18</v>
      </c>
      <c r="DW189">
        <v>31481499</v>
      </c>
      <c r="DX189" t="s">
        <v>1575</v>
      </c>
      <c r="DY189" t="s">
        <v>1576</v>
      </c>
      <c r="DZ189" t="s">
        <v>1577</v>
      </c>
      <c r="EA189" t="s">
        <v>1578</v>
      </c>
      <c r="EB189" s="170">
        <v>44256</v>
      </c>
      <c r="EF189" t="s">
        <v>898</v>
      </c>
      <c r="EG189" t="s">
        <v>965</v>
      </c>
      <c r="EI189" t="s">
        <v>960</v>
      </c>
    </row>
    <row r="190" spans="122:139" ht="10.55" customHeight="1" x14ac:dyDescent="0.25">
      <c r="DR190" t="s">
        <v>18</v>
      </c>
      <c r="DW190">
        <v>26436646</v>
      </c>
      <c r="DX190" t="s">
        <v>1579</v>
      </c>
      <c r="DY190" t="s">
        <v>1580</v>
      </c>
      <c r="DZ190" t="s">
        <v>1581</v>
      </c>
      <c r="EA190" t="s">
        <v>1582</v>
      </c>
      <c r="EF190" t="s">
        <v>898</v>
      </c>
      <c r="EG190" t="s">
        <v>965</v>
      </c>
      <c r="EI190" t="s">
        <v>960</v>
      </c>
    </row>
    <row r="191" spans="122:139" ht="10.55" customHeight="1" x14ac:dyDescent="0.25">
      <c r="DR191" t="s">
        <v>18</v>
      </c>
      <c r="DW191">
        <v>26436646</v>
      </c>
      <c r="DX191" t="s">
        <v>1579</v>
      </c>
      <c r="DY191" t="s">
        <v>1580</v>
      </c>
      <c r="DZ191" t="s">
        <v>1581</v>
      </c>
      <c r="EA191" t="s">
        <v>1582</v>
      </c>
      <c r="EF191" t="s">
        <v>891</v>
      </c>
      <c r="EG191" t="s">
        <v>1034</v>
      </c>
      <c r="EI191" t="s">
        <v>960</v>
      </c>
    </row>
    <row r="192" spans="122:139" ht="10.55" customHeight="1" x14ac:dyDescent="0.25">
      <c r="DR192" t="s">
        <v>18</v>
      </c>
      <c r="DW192">
        <v>26548363</v>
      </c>
      <c r="DX192" t="s">
        <v>1583</v>
      </c>
      <c r="DY192" t="s">
        <v>1584</v>
      </c>
      <c r="DZ192" t="s">
        <v>1369</v>
      </c>
      <c r="EA192" t="s">
        <v>1585</v>
      </c>
      <c r="EB192" s="170">
        <v>37474</v>
      </c>
      <c r="EF192" t="s">
        <v>889</v>
      </c>
      <c r="EG192" t="s">
        <v>985</v>
      </c>
      <c r="EI192" t="s">
        <v>960</v>
      </c>
    </row>
    <row r="193" spans="122:139" ht="10.55" customHeight="1" x14ac:dyDescent="0.25">
      <c r="DR193" t="s">
        <v>18</v>
      </c>
      <c r="DW193">
        <v>26357649</v>
      </c>
      <c r="DX193" t="s">
        <v>1586</v>
      </c>
      <c r="DY193" t="s">
        <v>1587</v>
      </c>
      <c r="DZ193" t="s">
        <v>1032</v>
      </c>
      <c r="EA193" t="s">
        <v>1588</v>
      </c>
      <c r="EF193" t="s">
        <v>889</v>
      </c>
      <c r="EG193" t="s">
        <v>985</v>
      </c>
      <c r="EI193" t="s">
        <v>960</v>
      </c>
    </row>
    <row r="194" spans="122:139" ht="10.55" customHeight="1" x14ac:dyDescent="0.25">
      <c r="DR194" t="s">
        <v>18</v>
      </c>
      <c r="DW194">
        <v>28176875</v>
      </c>
      <c r="DX194" t="s">
        <v>1589</v>
      </c>
      <c r="DY194" t="s">
        <v>1590</v>
      </c>
      <c r="DZ194" t="s">
        <v>1591</v>
      </c>
      <c r="EA194" t="s">
        <v>1592</v>
      </c>
      <c r="EF194" t="s">
        <v>889</v>
      </c>
      <c r="EG194" t="s">
        <v>985</v>
      </c>
      <c r="EI194" t="s">
        <v>960</v>
      </c>
    </row>
    <row r="195" spans="122:139" ht="10.55" customHeight="1" x14ac:dyDescent="0.25">
      <c r="DR195" t="s">
        <v>18</v>
      </c>
      <c r="DW195">
        <v>28176875</v>
      </c>
      <c r="DX195" t="s">
        <v>1589</v>
      </c>
      <c r="DY195" t="s">
        <v>1590</v>
      </c>
      <c r="DZ195" t="s">
        <v>1591</v>
      </c>
      <c r="EA195" t="s">
        <v>1592</v>
      </c>
      <c r="EF195" t="s">
        <v>889</v>
      </c>
      <c r="EG195" t="s">
        <v>985</v>
      </c>
      <c r="EI195" t="s">
        <v>1400</v>
      </c>
    </row>
    <row r="196" spans="122:139" ht="10.55" customHeight="1" x14ac:dyDescent="0.25">
      <c r="DR196" t="s">
        <v>18</v>
      </c>
      <c r="DW196">
        <v>26357743</v>
      </c>
      <c r="DX196" t="s">
        <v>1593</v>
      </c>
      <c r="DY196" t="s">
        <v>1594</v>
      </c>
      <c r="DZ196" t="s">
        <v>1595</v>
      </c>
      <c r="EA196" t="s">
        <v>1596</v>
      </c>
      <c r="EF196" t="s">
        <v>898</v>
      </c>
      <c r="EG196" t="s">
        <v>965</v>
      </c>
      <c r="EI196" t="s">
        <v>960</v>
      </c>
    </row>
    <row r="197" spans="122:139" ht="10.55" customHeight="1" x14ac:dyDescent="0.25">
      <c r="DR197" t="s">
        <v>18</v>
      </c>
      <c r="DW197">
        <v>26506574</v>
      </c>
      <c r="DX197" t="s">
        <v>1597</v>
      </c>
      <c r="DY197" t="s">
        <v>1598</v>
      </c>
      <c r="DZ197" t="s">
        <v>1599</v>
      </c>
      <c r="EA197" t="s">
        <v>1600</v>
      </c>
      <c r="EF197" t="s">
        <v>898</v>
      </c>
      <c r="EG197" t="s">
        <v>965</v>
      </c>
      <c r="EI197" t="s">
        <v>960</v>
      </c>
    </row>
    <row r="198" spans="122:139" ht="10.55" customHeight="1" x14ac:dyDescent="0.25">
      <c r="DR198" t="s">
        <v>18</v>
      </c>
      <c r="DW198">
        <v>26357938</v>
      </c>
      <c r="DX198" t="s">
        <v>1601</v>
      </c>
      <c r="DY198" t="s">
        <v>1602</v>
      </c>
      <c r="DZ198" t="s">
        <v>1016</v>
      </c>
      <c r="EA198" t="s">
        <v>1603</v>
      </c>
      <c r="EF198" t="s">
        <v>898</v>
      </c>
      <c r="EG198" t="s">
        <v>965</v>
      </c>
      <c r="EI198" t="s">
        <v>960</v>
      </c>
    </row>
    <row r="199" spans="122:139" ht="10.55" customHeight="1" x14ac:dyDescent="0.25">
      <c r="DR199" t="s">
        <v>18</v>
      </c>
      <c r="DW199">
        <v>27980582</v>
      </c>
      <c r="DX199" t="s">
        <v>1604</v>
      </c>
      <c r="DY199" t="s">
        <v>1605</v>
      </c>
      <c r="DZ199" t="s">
        <v>1606</v>
      </c>
      <c r="EA199" t="s">
        <v>1607</v>
      </c>
      <c r="EB199" s="170">
        <v>40709</v>
      </c>
      <c r="EF199" t="s">
        <v>890</v>
      </c>
      <c r="EG199" t="s">
        <v>1551</v>
      </c>
      <c r="EI199" t="s">
        <v>960</v>
      </c>
    </row>
    <row r="200" spans="122:139" ht="10.55" customHeight="1" x14ac:dyDescent="0.25">
      <c r="DR200" t="s">
        <v>18</v>
      </c>
      <c r="DW200">
        <v>26504759</v>
      </c>
      <c r="DX200" t="s">
        <v>1608</v>
      </c>
      <c r="DY200" t="s">
        <v>1568</v>
      </c>
      <c r="DZ200" t="s">
        <v>1609</v>
      </c>
      <c r="EA200" t="s">
        <v>1570</v>
      </c>
      <c r="EB200" s="170">
        <v>38415</v>
      </c>
      <c r="EF200" t="s">
        <v>889</v>
      </c>
      <c r="EG200" t="s">
        <v>985</v>
      </c>
      <c r="EI200" t="s">
        <v>960</v>
      </c>
    </row>
    <row r="201" spans="122:139" ht="10.55" customHeight="1" x14ac:dyDescent="0.25">
      <c r="DR201" t="s">
        <v>18</v>
      </c>
      <c r="DW201">
        <v>26504759</v>
      </c>
      <c r="DX201" t="s">
        <v>1608</v>
      </c>
      <c r="DY201" t="s">
        <v>1568</v>
      </c>
      <c r="DZ201" t="s">
        <v>1609</v>
      </c>
      <c r="EA201" t="s">
        <v>1570</v>
      </c>
      <c r="EB201" s="170">
        <v>38415</v>
      </c>
      <c r="EF201" t="s">
        <v>891</v>
      </c>
      <c r="EG201" t="s">
        <v>1034</v>
      </c>
      <c r="EI201" t="s">
        <v>960</v>
      </c>
    </row>
    <row r="202" spans="122:139" ht="10.55" customHeight="1" x14ac:dyDescent="0.25">
      <c r="DR202" t="s">
        <v>18</v>
      </c>
      <c r="DW202">
        <v>30814121</v>
      </c>
      <c r="DX202" t="s">
        <v>1610</v>
      </c>
      <c r="DY202" t="s">
        <v>1611</v>
      </c>
      <c r="DZ202" t="s">
        <v>1612</v>
      </c>
      <c r="EA202" t="s">
        <v>1613</v>
      </c>
      <c r="EF202" t="s">
        <v>898</v>
      </c>
      <c r="EG202" t="s">
        <v>965</v>
      </c>
      <c r="EI202" t="s">
        <v>960</v>
      </c>
    </row>
    <row r="203" spans="122:139" ht="10.55" customHeight="1" x14ac:dyDescent="0.25">
      <c r="DR203" t="s">
        <v>18</v>
      </c>
      <c r="DW203">
        <v>26513518</v>
      </c>
      <c r="DX203" t="s">
        <v>1614</v>
      </c>
      <c r="DY203" t="s">
        <v>1615</v>
      </c>
      <c r="DZ203" t="s">
        <v>1616</v>
      </c>
      <c r="EA203" t="s">
        <v>1617</v>
      </c>
      <c r="EB203" s="170">
        <v>38755</v>
      </c>
      <c r="EF203" t="s">
        <v>898</v>
      </c>
      <c r="EG203" t="s">
        <v>965</v>
      </c>
      <c r="EI203" t="s">
        <v>960</v>
      </c>
    </row>
    <row r="204" spans="122:139" ht="10.55" customHeight="1" x14ac:dyDescent="0.25">
      <c r="DR204" t="s">
        <v>18</v>
      </c>
      <c r="DW204">
        <v>26504685</v>
      </c>
      <c r="DX204" t="s">
        <v>1618</v>
      </c>
      <c r="DY204" t="s">
        <v>1619</v>
      </c>
      <c r="DZ204" t="s">
        <v>1620</v>
      </c>
      <c r="EA204" t="s">
        <v>1621</v>
      </c>
      <c r="EF204" t="s">
        <v>897</v>
      </c>
      <c r="EG204" t="s">
        <v>1622</v>
      </c>
      <c r="EI204" t="s">
        <v>960</v>
      </c>
    </row>
    <row r="205" spans="122:139" ht="10.55" customHeight="1" x14ac:dyDescent="0.25">
      <c r="DR205" t="s">
        <v>18</v>
      </c>
      <c r="DW205">
        <v>26505060</v>
      </c>
      <c r="DX205" t="s">
        <v>1623</v>
      </c>
      <c r="DY205" t="s">
        <v>1624</v>
      </c>
      <c r="DZ205" t="s">
        <v>1625</v>
      </c>
      <c r="EA205" t="s">
        <v>1626</v>
      </c>
      <c r="EF205" t="s">
        <v>898</v>
      </c>
      <c r="EG205" t="s">
        <v>965</v>
      </c>
      <c r="EI205" t="s">
        <v>960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5" customHeight="1" x14ac:dyDescent="0.25"/>
  <cols>
    <col min="1" max="1" width="9.140625" style="186"/>
  </cols>
  <sheetData>
    <row r="1" spans="1:6" ht="11.3" customHeight="1" x14ac:dyDescent="0.25">
      <c r="A1" s="9"/>
    </row>
    <row r="2" spans="1:6" ht="10.55" customHeight="1" x14ac:dyDescent="0.25">
      <c r="B2" t="s">
        <v>1627</v>
      </c>
      <c r="C2" t="s">
        <v>1628</v>
      </c>
      <c r="D2" t="s">
        <v>1629</v>
      </c>
      <c r="E2" t="s">
        <v>1630</v>
      </c>
      <c r="F2" t="s">
        <v>1631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5" customHeight="1" x14ac:dyDescent="0.25"/>
  <cols>
    <col min="1" max="1" width="9.140625" style="186"/>
  </cols>
  <sheetData>
    <row r="1" spans="1:3" ht="11.3" customHeight="1" x14ac:dyDescent="0.25">
      <c r="A1" s="9" t="s">
        <v>924</v>
      </c>
      <c r="B1" s="1" t="s">
        <v>1632</v>
      </c>
      <c r="C1" s="171"/>
    </row>
    <row r="2" spans="1:3" ht="10.55" customHeight="1" x14ac:dyDescent="0.25">
      <c r="A2" s="168" t="s">
        <v>938</v>
      </c>
      <c r="B2" t="s">
        <v>1633</v>
      </c>
      <c r="C2" t="s">
        <v>1634</v>
      </c>
    </row>
    <row r="4" spans="1:3" ht="10.55" customHeight="1" x14ac:dyDescent="0.25">
      <c r="B4" t="s">
        <v>1635</v>
      </c>
      <c r="C4">
        <v>6667658960</v>
      </c>
    </row>
    <row r="5" spans="1:3" ht="10.55" customHeight="1" x14ac:dyDescent="0.25">
      <c r="B5" t="s">
        <v>1636</v>
      </c>
      <c r="C5">
        <v>2857856709</v>
      </c>
    </row>
    <row r="6" spans="1:3" ht="10.55" customHeight="1" x14ac:dyDescent="0.25">
      <c r="B6" t="s">
        <v>1604</v>
      </c>
      <c r="C6">
        <v>2568084493</v>
      </c>
    </row>
    <row r="7" spans="1:3" ht="10.55" customHeight="1" x14ac:dyDescent="0.25">
      <c r="B7" t="s">
        <v>1637</v>
      </c>
      <c r="C7">
        <v>3006215110</v>
      </c>
    </row>
    <row r="8" spans="1:3" ht="10.55" customHeight="1" x14ac:dyDescent="0.25">
      <c r="B8" t="s">
        <v>1618</v>
      </c>
      <c r="C8">
        <v>2566755347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 x14ac:dyDescent="0.25"/>
  <cols>
    <col min="1" max="1" width="9.140625" style="186"/>
    <col min="2" max="2" width="95" style="186" customWidth="1"/>
  </cols>
  <sheetData>
    <row r="1" spans="1:2" ht="11.3" customHeight="1" x14ac:dyDescent="0.25">
      <c r="A1" s="168" t="s">
        <v>924</v>
      </c>
      <c r="B1" s="168" t="s">
        <v>45</v>
      </c>
    </row>
    <row r="2" spans="1:2" ht="11.3" customHeight="1" x14ac:dyDescent="0.25">
      <c r="A2" s="168" t="s">
        <v>938</v>
      </c>
      <c r="B2" s="51" t="s">
        <v>1638</v>
      </c>
    </row>
    <row r="3" spans="1:2" ht="11.3" customHeight="1" x14ac:dyDescent="0.25">
      <c r="B3" s="51" t="s">
        <v>1639</v>
      </c>
    </row>
    <row r="4" spans="1:2" ht="11.3" customHeight="1" x14ac:dyDescent="0.25">
      <c r="B4" s="51" t="s">
        <v>1640</v>
      </c>
    </row>
    <row r="5" spans="1:2" ht="11.3" customHeight="1" x14ac:dyDescent="0.25">
      <c r="B5" s="51" t="s">
        <v>1641</v>
      </c>
    </row>
    <row r="6" spans="1:2" ht="11.3" customHeight="1" x14ac:dyDescent="0.25">
      <c r="B6" s="51" t="s">
        <v>46</v>
      </c>
    </row>
    <row r="7" spans="1:2" ht="11.3" customHeight="1" x14ac:dyDescent="0.25">
      <c r="B7" s="51" t="s">
        <v>1642</v>
      </c>
    </row>
    <row r="8" spans="1:2" ht="11.3" customHeight="1" x14ac:dyDescent="0.25">
      <c r="B8" s="51" t="s">
        <v>1643</v>
      </c>
    </row>
    <row r="9" spans="1:2" ht="11.3" customHeight="1" x14ac:dyDescent="0.25">
      <c r="B9" s="51" t="s">
        <v>1644</v>
      </c>
    </row>
    <row r="10" spans="1:2" ht="11.3" customHeight="1" x14ac:dyDescent="0.25">
      <c r="B10" s="51" t="s">
        <v>1645</v>
      </c>
    </row>
    <row r="11" spans="1:2" ht="11.3" customHeight="1" x14ac:dyDescent="0.25">
      <c r="B11" s="51" t="s">
        <v>1646</v>
      </c>
    </row>
    <row r="12" spans="1:2" ht="11.3" customHeight="1" x14ac:dyDescent="0.25">
      <c r="B12" s="51" t="s">
        <v>1647</v>
      </c>
    </row>
    <row r="13" spans="1:2" ht="11.3" customHeight="1" x14ac:dyDescent="0.25">
      <c r="B13" s="51" t="s">
        <v>1648</v>
      </c>
    </row>
    <row r="14" spans="1:2" ht="11.3" customHeight="1" x14ac:dyDescent="0.25">
      <c r="B14" s="51" t="s">
        <v>1649</v>
      </c>
    </row>
    <row r="15" spans="1:2" ht="11.3" customHeight="1" x14ac:dyDescent="0.25">
      <c r="B15" s="51" t="s">
        <v>1650</v>
      </c>
    </row>
    <row r="16" spans="1:2" ht="11.3" customHeight="1" x14ac:dyDescent="0.25">
      <c r="B16" s="51" t="s">
        <v>1651</v>
      </c>
    </row>
    <row r="17" spans="2:2" ht="11.3" customHeight="1" x14ac:dyDescent="0.25">
      <c r="B17" s="51" t="s">
        <v>1652</v>
      </c>
    </row>
    <row r="18" spans="2:2" ht="11.3" customHeight="1" x14ac:dyDescent="0.25">
      <c r="B18" s="51" t="s">
        <v>1653</v>
      </c>
    </row>
    <row r="19" spans="2:2" ht="11.3" customHeight="1" x14ac:dyDescent="0.25">
      <c r="B19" s="51" t="s">
        <v>1654</v>
      </c>
    </row>
    <row r="20" spans="2:2" ht="11.3" customHeight="1" x14ac:dyDescent="0.25">
      <c r="B20" s="51" t="s">
        <v>1655</v>
      </c>
    </row>
    <row r="21" spans="2:2" ht="11.3" customHeight="1" x14ac:dyDescent="0.25">
      <c r="B21" s="51" t="s">
        <v>1656</v>
      </c>
    </row>
    <row r="22" spans="2:2" ht="11.3" customHeight="1" x14ac:dyDescent="0.25">
      <c r="B22" s="51" t="s">
        <v>1657</v>
      </c>
    </row>
    <row r="23" spans="2:2" ht="11.3" customHeight="1" x14ac:dyDescent="0.25">
      <c r="B23" s="51" t="s">
        <v>1658</v>
      </c>
    </row>
    <row r="24" spans="2:2" ht="11.3" customHeight="1" x14ac:dyDescent="0.25">
      <c r="B24" s="51" t="s">
        <v>1659</v>
      </c>
    </row>
    <row r="25" spans="2:2" ht="11.3" customHeight="1" x14ac:dyDescent="0.25">
      <c r="B25" s="51" t="s">
        <v>1660</v>
      </c>
    </row>
    <row r="26" spans="2:2" ht="11.3" customHeight="1" x14ac:dyDescent="0.25">
      <c r="B26" s="51" t="s">
        <v>1661</v>
      </c>
    </row>
    <row r="27" spans="2:2" ht="11.3" customHeight="1" x14ac:dyDescent="0.25">
      <c r="B27" s="51" t="s">
        <v>1662</v>
      </c>
    </row>
    <row r="28" spans="2:2" ht="11.3" customHeight="1" x14ac:dyDescent="0.25">
      <c r="B28" s="51" t="s">
        <v>1663</v>
      </c>
    </row>
    <row r="29" spans="2:2" ht="11.3" customHeight="1" x14ac:dyDescent="0.25">
      <c r="B29" s="51" t="s">
        <v>1664</v>
      </c>
    </row>
    <row r="30" spans="2:2" ht="11.3" customHeight="1" x14ac:dyDescent="0.25">
      <c r="B30" s="51" t="s">
        <v>1665</v>
      </c>
    </row>
    <row r="31" spans="2:2" ht="11.3" customHeight="1" x14ac:dyDescent="0.25">
      <c r="B31" s="51" t="s">
        <v>1666</v>
      </c>
    </row>
    <row r="32" spans="2:2" ht="11.3" customHeight="1" x14ac:dyDescent="0.25">
      <c r="B32" s="51" t="s">
        <v>1667</v>
      </c>
    </row>
    <row r="33" spans="2:2" ht="11.3" customHeight="1" x14ac:dyDescent="0.25">
      <c r="B33" s="51" t="s">
        <v>1668</v>
      </c>
    </row>
    <row r="34" spans="2:2" ht="11.3" customHeight="1" x14ac:dyDescent="0.25">
      <c r="B34" s="51" t="s">
        <v>1669</v>
      </c>
    </row>
    <row r="35" spans="2:2" ht="11.3" customHeight="1" x14ac:dyDescent="0.25">
      <c r="B35" s="51" t="s">
        <v>1670</v>
      </c>
    </row>
    <row r="36" spans="2:2" ht="11.3" customHeight="1" x14ac:dyDescent="0.25">
      <c r="B36" s="51" t="s">
        <v>1671</v>
      </c>
    </row>
    <row r="37" spans="2:2" ht="11.3" customHeight="1" x14ac:dyDescent="0.25">
      <c r="B37" s="51" t="s">
        <v>1672</v>
      </c>
    </row>
    <row r="38" spans="2:2" ht="11.3" customHeight="1" x14ac:dyDescent="0.25">
      <c r="B38" s="51" t="s">
        <v>1673</v>
      </c>
    </row>
    <row r="39" spans="2:2" ht="11.3" customHeight="1" x14ac:dyDescent="0.25">
      <c r="B39" s="51" t="s">
        <v>1674</v>
      </c>
    </row>
    <row r="40" spans="2:2" ht="11.3" customHeight="1" x14ac:dyDescent="0.25">
      <c r="B40" s="51" t="s">
        <v>1675</v>
      </c>
    </row>
    <row r="41" spans="2:2" ht="11.3" customHeight="1" x14ac:dyDescent="0.25">
      <c r="B41" s="51" t="s">
        <v>1676</v>
      </c>
    </row>
    <row r="42" spans="2:2" ht="11.3" customHeight="1" x14ac:dyDescent="0.25">
      <c r="B42" s="51" t="s">
        <v>1677</v>
      </c>
    </row>
    <row r="43" spans="2:2" ht="11.3" customHeight="1" x14ac:dyDescent="0.25">
      <c r="B43" s="51" t="s">
        <v>1678</v>
      </c>
    </row>
    <row r="44" spans="2:2" ht="11.3" customHeight="1" x14ac:dyDescent="0.25">
      <c r="B44" s="51" t="s">
        <v>1679</v>
      </c>
    </row>
    <row r="45" spans="2:2" ht="11.3" customHeight="1" x14ac:dyDescent="0.25">
      <c r="B45" s="51" t="s">
        <v>1680</v>
      </c>
    </row>
    <row r="46" spans="2:2" ht="11.3" customHeight="1" x14ac:dyDescent="0.25">
      <c r="B46" s="51" t="s">
        <v>1681</v>
      </c>
    </row>
    <row r="47" spans="2:2" ht="11.3" customHeight="1" x14ac:dyDescent="0.25">
      <c r="B47" s="51" t="s">
        <v>1682</v>
      </c>
    </row>
    <row r="48" spans="2:2" ht="11.3" customHeight="1" x14ac:dyDescent="0.25">
      <c r="B48" s="51" t="s">
        <v>1683</v>
      </c>
    </row>
    <row r="49" spans="2:2" ht="11.3" customHeight="1" x14ac:dyDescent="0.25">
      <c r="B49" s="51" t="s">
        <v>1684</v>
      </c>
    </row>
    <row r="50" spans="2:2" ht="11.3" customHeight="1" x14ac:dyDescent="0.25">
      <c r="B50" s="51" t="s">
        <v>1685</v>
      </c>
    </row>
    <row r="51" spans="2:2" ht="11.3" customHeight="1" x14ac:dyDescent="0.25">
      <c r="B51" s="51" t="s">
        <v>1686</v>
      </c>
    </row>
    <row r="52" spans="2:2" ht="11.3" customHeight="1" x14ac:dyDescent="0.25">
      <c r="B52" s="51" t="s">
        <v>1687</v>
      </c>
    </row>
    <row r="53" spans="2:2" ht="11.3" customHeight="1" x14ac:dyDescent="0.25">
      <c r="B53" s="51" t="s">
        <v>1688</v>
      </c>
    </row>
    <row r="54" spans="2:2" ht="11.3" customHeight="1" x14ac:dyDescent="0.25">
      <c r="B54" s="51" t="s">
        <v>1689</v>
      </c>
    </row>
    <row r="55" spans="2:2" ht="11.3" customHeight="1" x14ac:dyDescent="0.25">
      <c r="B55" s="51" t="s">
        <v>1690</v>
      </c>
    </row>
    <row r="56" spans="2:2" ht="11.3" customHeight="1" x14ac:dyDescent="0.25">
      <c r="B56" s="51" t="s">
        <v>1691</v>
      </c>
    </row>
    <row r="57" spans="2:2" ht="11.3" customHeight="1" x14ac:dyDescent="0.25">
      <c r="B57" s="51" t="s">
        <v>1692</v>
      </c>
    </row>
    <row r="58" spans="2:2" ht="11.3" customHeight="1" x14ac:dyDescent="0.25">
      <c r="B58" s="51" t="s">
        <v>1693</v>
      </c>
    </row>
    <row r="59" spans="2:2" ht="11.3" customHeight="1" x14ac:dyDescent="0.25">
      <c r="B59" s="51" t="s">
        <v>1694</v>
      </c>
    </row>
    <row r="60" spans="2:2" ht="11.3" customHeight="1" x14ac:dyDescent="0.25">
      <c r="B60" s="51" t="s">
        <v>1695</v>
      </c>
    </row>
    <row r="61" spans="2:2" ht="11.3" customHeight="1" x14ac:dyDescent="0.25">
      <c r="B61" s="51" t="s">
        <v>1696</v>
      </c>
    </row>
    <row r="62" spans="2:2" ht="11.3" customHeight="1" x14ac:dyDescent="0.25">
      <c r="B62" s="51" t="s">
        <v>1697</v>
      </c>
    </row>
    <row r="63" spans="2:2" ht="11.3" customHeight="1" x14ac:dyDescent="0.25">
      <c r="B63" s="51" t="s">
        <v>1698</v>
      </c>
    </row>
    <row r="64" spans="2:2" ht="11.3" customHeight="1" x14ac:dyDescent="0.25">
      <c r="B64" s="51" t="s">
        <v>1699</v>
      </c>
    </row>
    <row r="65" spans="2:2" ht="11.3" customHeight="1" x14ac:dyDescent="0.25">
      <c r="B65" s="51" t="s">
        <v>1700</v>
      </c>
    </row>
    <row r="66" spans="2:2" ht="11.3" customHeight="1" x14ac:dyDescent="0.25">
      <c r="B66" s="51" t="s">
        <v>1701</v>
      </c>
    </row>
    <row r="67" spans="2:2" ht="11.3" customHeight="1" x14ac:dyDescent="0.25">
      <c r="B67" s="51" t="s">
        <v>1702</v>
      </c>
    </row>
    <row r="68" spans="2:2" ht="11.3" customHeight="1" x14ac:dyDescent="0.25">
      <c r="B68" s="51" t="s">
        <v>1703</v>
      </c>
    </row>
    <row r="69" spans="2:2" ht="11.3" customHeight="1" x14ac:dyDescent="0.25">
      <c r="B69" s="51" t="s">
        <v>1704</v>
      </c>
    </row>
    <row r="70" spans="2:2" ht="11.3" customHeight="1" x14ac:dyDescent="0.25">
      <c r="B70" s="51" t="s">
        <v>1705</v>
      </c>
    </row>
    <row r="71" spans="2:2" ht="11.3" customHeight="1" x14ac:dyDescent="0.25">
      <c r="B71" s="51" t="s">
        <v>1706</v>
      </c>
    </row>
    <row r="72" spans="2:2" ht="11.3" customHeight="1" x14ac:dyDescent="0.25">
      <c r="B72" s="51" t="s">
        <v>1707</v>
      </c>
    </row>
    <row r="73" spans="2:2" ht="11.3" customHeight="1" x14ac:dyDescent="0.25">
      <c r="B73" s="51" t="s">
        <v>1708</v>
      </c>
    </row>
    <row r="74" spans="2:2" ht="11.3" customHeight="1" x14ac:dyDescent="0.25">
      <c r="B74" s="51" t="s">
        <v>1709</v>
      </c>
    </row>
    <row r="75" spans="2:2" ht="11.3" customHeight="1" x14ac:dyDescent="0.25">
      <c r="B75" s="51" t="s">
        <v>1710</v>
      </c>
    </row>
    <row r="76" spans="2:2" ht="11.3" customHeight="1" x14ac:dyDescent="0.25">
      <c r="B76" s="51" t="s">
        <v>1711</v>
      </c>
    </row>
    <row r="77" spans="2:2" ht="11.3" customHeight="1" x14ac:dyDescent="0.25">
      <c r="B77" s="51" t="s">
        <v>1712</v>
      </c>
    </row>
    <row r="78" spans="2:2" ht="11.3" customHeight="1" x14ac:dyDescent="0.25">
      <c r="B78" s="51" t="s">
        <v>1713</v>
      </c>
    </row>
    <row r="79" spans="2:2" ht="11.3" customHeight="1" x14ac:dyDescent="0.25">
      <c r="B79" s="51" t="s">
        <v>1714</v>
      </c>
    </row>
    <row r="80" spans="2:2" ht="11.3" customHeight="1" x14ac:dyDescent="0.25">
      <c r="B80" s="51" t="s">
        <v>1715</v>
      </c>
    </row>
    <row r="81" spans="2:2" ht="11.3" customHeight="1" x14ac:dyDescent="0.25">
      <c r="B81" s="51" t="s">
        <v>1716</v>
      </c>
    </row>
    <row r="82" spans="2:2" ht="11.3" customHeight="1" x14ac:dyDescent="0.25">
      <c r="B82" s="51" t="s">
        <v>1717</v>
      </c>
    </row>
    <row r="83" spans="2:2" ht="11.3" customHeight="1" x14ac:dyDescent="0.25">
      <c r="B83" s="51" t="s">
        <v>1718</v>
      </c>
    </row>
    <row r="84" spans="2:2" ht="11.3" customHeight="1" x14ac:dyDescent="0.25">
      <c r="B84" s="51" t="s">
        <v>1719</v>
      </c>
    </row>
    <row r="85" spans="2:2" ht="11.3" customHeight="1" x14ac:dyDescent="0.25">
      <c r="B85" s="51" t="s">
        <v>1720</v>
      </c>
    </row>
    <row r="86" spans="2:2" ht="11.3" customHeight="1" x14ac:dyDescent="0.25">
      <c r="B86" s="51" t="s">
        <v>1721</v>
      </c>
    </row>
    <row r="87" spans="2:2" ht="11.3" customHeight="1" x14ac:dyDescent="0.25">
      <c r="B87" s="51" t="s">
        <v>1722</v>
      </c>
    </row>
    <row r="88" spans="2:2" ht="11.3" customHeight="1" x14ac:dyDescent="0.25">
      <c r="B88" s="51" t="s">
        <v>1723</v>
      </c>
    </row>
    <row r="89" spans="2:2" ht="11.3" customHeight="1" x14ac:dyDescent="0.25">
      <c r="B89" s="51" t="s">
        <v>1724</v>
      </c>
    </row>
    <row r="90" spans="2:2" ht="11.3" customHeight="1" x14ac:dyDescent="0.25">
      <c r="B90" s="51" t="s">
        <v>1725</v>
      </c>
    </row>
    <row r="91" spans="2:2" ht="11.3" customHeight="1" x14ac:dyDescent="0.25">
      <c r="B91" s="51" t="s">
        <v>1726</v>
      </c>
    </row>
    <row r="92" spans="2:2" ht="11.3" customHeight="1" x14ac:dyDescent="0.25">
      <c r="B92" s="51" t="s">
        <v>1727</v>
      </c>
    </row>
    <row r="93" spans="2:2" ht="11.3" customHeight="1" x14ac:dyDescent="0.25">
      <c r="B93" s="51" t="s">
        <v>1728</v>
      </c>
    </row>
    <row r="94" spans="2:2" ht="11.3" customHeight="1" x14ac:dyDescent="0.25">
      <c r="B94" s="51" t="s">
        <v>1729</v>
      </c>
    </row>
    <row r="95" spans="2:2" ht="11.3" customHeight="1" x14ac:dyDescent="0.25">
      <c r="B95" s="51" t="s">
        <v>1730</v>
      </c>
    </row>
    <row r="96" spans="2:2" ht="11.3" customHeight="1" x14ac:dyDescent="0.25">
      <c r="B96" s="51" t="s">
        <v>1731</v>
      </c>
    </row>
    <row r="97" spans="2:2" ht="11.3" customHeight="1" x14ac:dyDescent="0.25">
      <c r="B97" s="51" t="s">
        <v>1732</v>
      </c>
    </row>
    <row r="98" spans="2:2" ht="11.3" customHeight="1" x14ac:dyDescent="0.25">
      <c r="B98" s="51" t="s">
        <v>1733</v>
      </c>
    </row>
    <row r="99" spans="2:2" ht="11.3" customHeight="1" x14ac:dyDescent="0.25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9"/>
  <sheetViews>
    <sheetView showGridLines="0" zoomScale="80" workbookViewId="0"/>
  </sheetViews>
  <sheetFormatPr defaultRowHeight="10.55" customHeight="1" x14ac:dyDescent="0.25"/>
  <cols>
    <col min="1" max="1" width="9.140625" style="186"/>
  </cols>
  <sheetData>
    <row r="1" spans="1:3" ht="11.3" customHeight="1" x14ac:dyDescent="0.25">
      <c r="A1" s="56" t="s">
        <v>1734</v>
      </c>
      <c r="B1" s="1" t="s">
        <v>1735</v>
      </c>
      <c r="C1" s="1" t="s">
        <v>1736</v>
      </c>
    </row>
    <row r="2" spans="1:3" ht="10.55" customHeight="1" x14ac:dyDescent="0.25">
      <c r="A2" s="173" t="s">
        <v>117</v>
      </c>
      <c r="B2" t="s">
        <v>116</v>
      </c>
      <c r="C2" t="s">
        <v>118</v>
      </c>
    </row>
    <row r="3" spans="1:3" ht="10.55" customHeight="1" x14ac:dyDescent="0.25">
      <c r="A3" s="175" t="s">
        <v>112</v>
      </c>
      <c r="B3" t="s">
        <v>116</v>
      </c>
      <c r="C3" t="s">
        <v>114</v>
      </c>
    </row>
    <row r="4" spans="1:3" ht="10.55" customHeight="1" x14ac:dyDescent="0.25">
      <c r="A4" s="177" t="s">
        <v>119</v>
      </c>
      <c r="B4" t="s">
        <v>116</v>
      </c>
      <c r="C4" t="s">
        <v>120</v>
      </c>
    </row>
    <row r="5" spans="1:3" ht="10.55" customHeight="1" x14ac:dyDescent="0.25">
      <c r="A5" s="179" t="s">
        <v>121</v>
      </c>
      <c r="B5" t="s">
        <v>116</v>
      </c>
      <c r="C5" t="s">
        <v>122</v>
      </c>
    </row>
    <row r="6" spans="1:3" ht="10.55" customHeight="1" x14ac:dyDescent="0.25">
      <c r="A6" s="181" t="s">
        <v>125</v>
      </c>
      <c r="B6" t="s">
        <v>116</v>
      </c>
      <c r="C6" t="s">
        <v>126</v>
      </c>
    </row>
    <row r="7" spans="1:3" ht="10.55" customHeight="1" x14ac:dyDescent="0.25">
      <c r="A7" s="183" t="s">
        <v>127</v>
      </c>
      <c r="B7" t="s">
        <v>116</v>
      </c>
      <c r="C7" t="s">
        <v>128</v>
      </c>
    </row>
    <row r="8" spans="1:3" ht="10.55" customHeight="1" x14ac:dyDescent="0.25">
      <c r="A8" s="185" t="s">
        <v>123</v>
      </c>
      <c r="B8" t="s">
        <v>116</v>
      </c>
      <c r="C8" t="s">
        <v>124</v>
      </c>
    </row>
    <row r="9" spans="1:3" ht="10.55" customHeight="1" x14ac:dyDescent="0.25">
      <c r="A9" s="193" t="s">
        <v>129</v>
      </c>
      <c r="B9" t="s">
        <v>116</v>
      </c>
      <c r="C9" t="s">
        <v>130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2" workbookViewId="0"/>
  </sheetViews>
  <sheetFormatPr defaultRowHeight="10.55" customHeight="1" x14ac:dyDescent="0.25"/>
  <cols>
    <col min="1" max="3" width="9.140625" style="186" hidden="1"/>
    <col min="4" max="4" width="2.7109375" style="186" customWidth="1"/>
    <col min="5" max="5" width="19.7109375" style="186" customWidth="1"/>
    <col min="6" max="6" width="22.7109375" style="186" customWidth="1"/>
    <col min="7" max="7" width="0.140625" style="186" customWidth="1"/>
    <col min="8" max="8" width="74.7109375" style="186" customWidth="1"/>
    <col min="9" max="9" width="1.7109375" style="186" customWidth="1"/>
    <col min="10" max="13" width="2.7109375" style="186" hidden="1" customWidth="1"/>
    <col min="14" max="14" width="12.7109375" style="186" hidden="1" customWidth="1"/>
    <col min="15" max="15" width="2.7109375" style="186" hidden="1" customWidth="1"/>
    <col min="16" max="16" width="12.7109375" style="186" hidden="1" customWidth="1"/>
    <col min="17" max="17" width="2.7109375" style="186" hidden="1" customWidth="1"/>
    <col min="18" max="18" width="1.7109375" style="186" customWidth="1"/>
    <col min="19" max="19" width="54.7109375" style="186" customWidth="1"/>
    <col min="20" max="21" width="1.7109375" style="186" customWidth="1"/>
    <col min="22" max="22" width="14.7109375" style="186" hidden="1" customWidth="1"/>
  </cols>
  <sheetData>
    <row r="1" spans="1:22" ht="11.3" hidden="1" customHeight="1" x14ac:dyDescent="0.25">
      <c r="A1" s="14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.1" customHeight="1" x14ac:dyDescent="0.25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.1" customHeight="1" x14ac:dyDescent="0.25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 x14ac:dyDescent="0.25">
      <c r="A4" s="30"/>
      <c r="B4" s="9"/>
      <c r="C4" s="9"/>
      <c r="D4" s="9"/>
      <c r="E4" s="216" t="s">
        <v>15</v>
      </c>
      <c r="F4" s="216"/>
      <c r="G4" s="216"/>
      <c r="H4" s="216"/>
      <c r="I4" s="33"/>
      <c r="J4" s="9"/>
      <c r="K4" s="9"/>
      <c r="L4" s="9"/>
      <c r="M4" s="9"/>
      <c r="N4" s="9"/>
      <c r="O4" s="9"/>
      <c r="P4" s="9"/>
      <c r="S4" s="122" t="s">
        <v>16</v>
      </c>
    </row>
    <row r="5" spans="1:22" ht="9.1" customHeight="1" x14ac:dyDescent="0.25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128"/>
    </row>
    <row r="6" spans="1:22" ht="24" customHeight="1" x14ac:dyDescent="0.25">
      <c r="A6" s="30"/>
      <c r="B6" s="9"/>
      <c r="C6" s="9"/>
      <c r="D6" s="32"/>
      <c r="E6" s="215" t="s">
        <v>17</v>
      </c>
      <c r="F6" s="215"/>
      <c r="G6" s="49"/>
      <c r="H6" s="38" t="s">
        <v>18</v>
      </c>
      <c r="I6" s="37"/>
      <c r="J6" s="9"/>
      <c r="K6" s="9"/>
      <c r="L6" s="9"/>
      <c r="M6" s="9"/>
      <c r="N6" s="149"/>
      <c r="O6" s="32"/>
      <c r="P6" s="39" t="s">
        <v>19</v>
      </c>
      <c r="S6" s="122" t="s">
        <v>20</v>
      </c>
      <c r="V6" s="154" t="s">
        <v>21</v>
      </c>
    </row>
    <row r="7" spans="1:22" ht="3.1" customHeight="1" x14ac:dyDescent="0.25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49"/>
      <c r="O7" s="9"/>
      <c r="P7" s="40"/>
      <c r="S7" s="128"/>
      <c r="V7" s="151"/>
    </row>
    <row r="8" spans="1:22" ht="18" customHeight="1" x14ac:dyDescent="0.25">
      <c r="A8" s="30"/>
      <c r="B8" s="59"/>
      <c r="C8" s="59"/>
      <c r="D8" s="59"/>
      <c r="E8" s="165" t="str">
        <f>HYPERLINK("https://sp.eias.ru/knowledgebase.php?article=124","Как использовать?")</f>
        <v>Как использовать?</v>
      </c>
      <c r="F8" s="47"/>
      <c r="G8" s="58"/>
      <c r="H8" s="123" t="s">
        <v>22</v>
      </c>
      <c r="I8" s="59"/>
      <c r="J8" s="59"/>
      <c r="K8" s="59"/>
      <c r="L8" s="59"/>
      <c r="M8" s="59"/>
      <c r="N8" s="149"/>
      <c r="O8" s="59"/>
      <c r="P8" s="32"/>
      <c r="S8" s="122" t="s">
        <v>23</v>
      </c>
      <c r="V8" s="151"/>
    </row>
    <row r="9" spans="1:22" ht="3.1" customHeight="1" x14ac:dyDescent="0.25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49"/>
      <c r="O9" s="59"/>
      <c r="P9" s="32"/>
      <c r="S9" s="128"/>
      <c r="V9" s="151"/>
    </row>
    <row r="10" spans="1:22" ht="3.1" customHeight="1" x14ac:dyDescent="0.25">
      <c r="A10" s="30"/>
      <c r="B10" s="59"/>
      <c r="C10" s="59"/>
      <c r="D10" s="59"/>
      <c r="E10" s="48"/>
      <c r="F10" s="32"/>
      <c r="G10" s="58"/>
      <c r="H10" s="124"/>
      <c r="I10" s="59"/>
      <c r="J10" s="59"/>
      <c r="K10" s="59"/>
      <c r="L10" s="59"/>
      <c r="M10" s="59"/>
      <c r="N10" s="149"/>
      <c r="O10" s="59"/>
      <c r="P10" s="121"/>
      <c r="S10" s="212" t="s">
        <v>24</v>
      </c>
      <c r="V10" s="151"/>
    </row>
    <row r="11" spans="1:22" ht="18" customHeight="1" x14ac:dyDescent="0.25">
      <c r="A11" s="30"/>
      <c r="B11" s="9"/>
      <c r="C11" s="9"/>
      <c r="D11" s="32"/>
      <c r="E11" s="215" t="s">
        <v>25</v>
      </c>
      <c r="F11" s="215"/>
      <c r="G11" s="32"/>
      <c r="H11" s="145" t="s">
        <v>26</v>
      </c>
      <c r="I11" s="37"/>
      <c r="J11" s="9"/>
      <c r="K11" s="9"/>
      <c r="L11" s="9"/>
      <c r="M11" s="9"/>
      <c r="N11" s="149"/>
      <c r="O11" s="32"/>
      <c r="P11" s="39" t="s">
        <v>19</v>
      </c>
      <c r="S11" s="213"/>
      <c r="V11" s="154" t="s">
        <v>27</v>
      </c>
    </row>
    <row r="12" spans="1:22" ht="18" customHeight="1" x14ac:dyDescent="0.25">
      <c r="A12" s="30"/>
      <c r="B12" s="9"/>
      <c r="C12" s="9"/>
      <c r="D12" s="32"/>
      <c r="E12" s="215" t="s">
        <v>28</v>
      </c>
      <c r="F12" s="215"/>
      <c r="G12" s="32"/>
      <c r="H12" s="60" t="s">
        <v>29</v>
      </c>
      <c r="I12" s="37"/>
      <c r="J12" s="9"/>
      <c r="K12" s="9"/>
      <c r="L12" s="9"/>
      <c r="M12" s="9"/>
      <c r="N12" s="149"/>
      <c r="O12" s="32"/>
      <c r="P12" s="39" t="s">
        <v>19</v>
      </c>
      <c r="S12" s="213"/>
      <c r="V12" s="152" t="s">
        <v>30</v>
      </c>
    </row>
    <row r="13" spans="1:22" ht="3.1" customHeight="1" x14ac:dyDescent="0.25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49"/>
      <c r="O13" s="59"/>
      <c r="P13" s="40"/>
      <c r="S13" s="214"/>
      <c r="V13" s="151"/>
    </row>
    <row r="14" spans="1:22" ht="3.1" customHeight="1" x14ac:dyDescent="0.25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49"/>
      <c r="O14" s="9"/>
      <c r="P14" s="32"/>
      <c r="S14" s="128"/>
      <c r="V14" s="151"/>
    </row>
    <row r="15" spans="1:22" ht="3.1" customHeight="1" x14ac:dyDescent="0.25">
      <c r="A15" s="30"/>
      <c r="B15" s="59"/>
      <c r="C15" s="59"/>
      <c r="D15" s="59"/>
      <c r="E15" s="48"/>
      <c r="F15" s="32"/>
      <c r="G15" s="58"/>
      <c r="H15" s="124"/>
      <c r="I15" s="59"/>
      <c r="J15" s="59"/>
      <c r="K15" s="59"/>
      <c r="L15" s="59"/>
      <c r="M15" s="59"/>
      <c r="N15" s="149"/>
      <c r="O15" s="59"/>
      <c r="P15" s="121"/>
      <c r="S15" s="209" t="s">
        <v>31</v>
      </c>
      <c r="V15" s="151"/>
    </row>
    <row r="16" spans="1:22" ht="11.3" hidden="1" customHeight="1" x14ac:dyDescent="0.25">
      <c r="A16" s="9"/>
      <c r="B16" s="9"/>
      <c r="C16" s="9"/>
      <c r="D16" s="32"/>
      <c r="E16" s="217" t="s">
        <v>32</v>
      </c>
      <c r="F16" s="217"/>
      <c r="G16" s="50"/>
      <c r="H16" s="42"/>
      <c r="I16" s="37"/>
      <c r="J16" s="9"/>
      <c r="K16" s="9"/>
      <c r="L16" s="9"/>
      <c r="M16" s="9"/>
      <c r="N16" s="149"/>
      <c r="O16" s="32"/>
      <c r="P16" s="40"/>
      <c r="S16" s="210"/>
      <c r="V16" s="151"/>
    </row>
    <row r="17" spans="1:22" ht="5.3" hidden="1" customHeight="1" x14ac:dyDescent="0.25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49"/>
      <c r="O17" s="9"/>
      <c r="P17" s="40"/>
      <c r="S17" s="210"/>
      <c r="V17" s="151"/>
    </row>
    <row r="18" spans="1:22" ht="39.1" customHeight="1" x14ac:dyDescent="0.25">
      <c r="A18" s="41"/>
      <c r="B18" s="9"/>
      <c r="C18" s="9"/>
      <c r="D18" s="32"/>
      <c r="E18" s="215" t="s">
        <v>33</v>
      </c>
      <c r="F18" s="215"/>
      <c r="G18" s="49"/>
      <c r="H18" s="38" t="s">
        <v>34</v>
      </c>
      <c r="I18" s="37"/>
      <c r="J18" s="9"/>
      <c r="K18" s="9"/>
      <c r="L18" s="9"/>
      <c r="M18" s="9"/>
      <c r="N18" s="149"/>
      <c r="O18" s="32"/>
      <c r="P18" s="39" t="s">
        <v>19</v>
      </c>
      <c r="S18" s="210"/>
      <c r="V18" s="154" t="s">
        <v>35</v>
      </c>
    </row>
    <row r="19" spans="1:22" ht="3.1" customHeight="1" x14ac:dyDescent="0.25">
      <c r="A19" s="41"/>
      <c r="B19" s="41"/>
      <c r="C19" s="9"/>
      <c r="D19" s="44"/>
      <c r="E19" s="120"/>
      <c r="F19" s="120"/>
      <c r="G19" s="43"/>
      <c r="H19" s="45"/>
      <c r="I19" s="9"/>
      <c r="J19" s="9"/>
      <c r="K19" s="9"/>
      <c r="L19" s="9"/>
      <c r="M19" s="9"/>
      <c r="N19" s="149"/>
      <c r="O19" s="9"/>
      <c r="P19" s="40"/>
      <c r="S19" s="210"/>
      <c r="V19" s="151"/>
    </row>
    <row r="20" spans="1:22" ht="18" customHeight="1" x14ac:dyDescent="0.25">
      <c r="A20" s="9"/>
      <c r="B20" s="9"/>
      <c r="C20" s="9"/>
      <c r="D20" s="32"/>
      <c r="E20" s="215" t="s">
        <v>36</v>
      </c>
      <c r="F20" s="215"/>
      <c r="G20" s="32"/>
      <c r="H20" s="52" t="s">
        <v>37</v>
      </c>
      <c r="I20" s="37"/>
      <c r="J20" s="9"/>
      <c r="K20" s="9"/>
      <c r="L20" s="9"/>
      <c r="M20" s="9"/>
      <c r="N20" s="149"/>
      <c r="O20" s="32"/>
      <c r="P20" s="39" t="s">
        <v>19</v>
      </c>
      <c r="S20" s="210"/>
      <c r="V20" s="154" t="s">
        <v>38</v>
      </c>
    </row>
    <row r="21" spans="1:22" ht="18" customHeight="1" x14ac:dyDescent="0.25">
      <c r="A21" s="9"/>
      <c r="B21" s="9"/>
      <c r="C21" s="9"/>
      <c r="D21" s="32"/>
      <c r="E21" s="215" t="s">
        <v>39</v>
      </c>
      <c r="F21" s="215"/>
      <c r="G21" s="32"/>
      <c r="H21" s="52" t="s">
        <v>40</v>
      </c>
      <c r="I21" s="37"/>
      <c r="J21" s="9"/>
      <c r="K21" s="9"/>
      <c r="L21" s="9"/>
      <c r="M21" s="9"/>
      <c r="N21" s="149"/>
      <c r="O21" s="32"/>
      <c r="P21" s="39" t="s">
        <v>19</v>
      </c>
      <c r="S21" s="210"/>
      <c r="V21" s="154" t="s">
        <v>41</v>
      </c>
    </row>
    <row r="22" spans="1:22" ht="18" customHeight="1" x14ac:dyDescent="0.25">
      <c r="A22" s="9"/>
      <c r="B22" s="9"/>
      <c r="C22" s="9"/>
      <c r="D22" s="32"/>
      <c r="E22" s="215" t="s">
        <v>42</v>
      </c>
      <c r="F22" s="215"/>
      <c r="G22" s="32"/>
      <c r="H22" s="52" t="s">
        <v>43</v>
      </c>
      <c r="I22" s="37"/>
      <c r="J22" s="9"/>
      <c r="K22" s="9"/>
      <c r="L22" s="9"/>
      <c r="M22" s="9"/>
      <c r="N22" s="149"/>
      <c r="O22" s="32"/>
      <c r="P22" s="39" t="s">
        <v>19</v>
      </c>
      <c r="S22" s="210"/>
      <c r="V22" s="154" t="s">
        <v>44</v>
      </c>
    </row>
    <row r="23" spans="1:22" ht="24" customHeight="1" x14ac:dyDescent="0.25">
      <c r="A23" s="9"/>
      <c r="B23" s="9"/>
      <c r="C23" s="9"/>
      <c r="D23" s="32"/>
      <c r="E23" s="215" t="s">
        <v>45</v>
      </c>
      <c r="F23" s="215"/>
      <c r="G23" s="32"/>
      <c r="H23" s="53" t="s">
        <v>46</v>
      </c>
      <c r="I23" s="37"/>
      <c r="J23" s="9"/>
      <c r="K23" s="9"/>
      <c r="L23" s="9"/>
      <c r="M23" s="9"/>
      <c r="N23" s="149"/>
      <c r="O23" s="32"/>
      <c r="P23" s="39" t="s">
        <v>19</v>
      </c>
      <c r="S23" s="210"/>
      <c r="V23" s="153" t="s">
        <v>47</v>
      </c>
    </row>
    <row r="24" spans="1:22" ht="3.1" customHeight="1" x14ac:dyDescent="0.25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49"/>
      <c r="O24" s="59"/>
      <c r="P24" s="40"/>
      <c r="S24" s="210"/>
      <c r="V24" s="151"/>
    </row>
    <row r="25" spans="1:22" ht="24" customHeight="1" x14ac:dyDescent="0.25">
      <c r="A25" s="59"/>
      <c r="B25" s="59"/>
      <c r="C25" s="59"/>
      <c r="D25" s="32"/>
      <c r="E25" s="215" t="s">
        <v>48</v>
      </c>
      <c r="F25" s="215"/>
      <c r="G25" s="32"/>
      <c r="H25" s="57" t="s">
        <v>49</v>
      </c>
      <c r="I25" s="37"/>
      <c r="J25" s="59"/>
      <c r="K25" s="59"/>
      <c r="L25" s="59"/>
      <c r="M25" s="59"/>
      <c r="N25" s="149"/>
      <c r="O25" s="32"/>
      <c r="P25" s="130" t="s">
        <v>19</v>
      </c>
      <c r="S25" s="210"/>
      <c r="V25" s="154" t="s">
        <v>50</v>
      </c>
    </row>
    <row r="26" spans="1:22" ht="3.1" customHeight="1" x14ac:dyDescent="0.25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49"/>
      <c r="O26" s="9"/>
      <c r="P26" s="32"/>
      <c r="S26" s="210"/>
      <c r="V26" s="151"/>
    </row>
    <row r="27" spans="1:22" ht="18" customHeight="1" x14ac:dyDescent="0.25">
      <c r="A27" s="59"/>
      <c r="B27" s="59"/>
      <c r="C27" s="59"/>
      <c r="D27" s="32"/>
      <c r="E27" s="215" t="s">
        <v>51</v>
      </c>
      <c r="F27" s="215"/>
      <c r="G27" s="32"/>
      <c r="H27" s="53" t="s">
        <v>52</v>
      </c>
      <c r="I27" s="37"/>
      <c r="J27" s="59"/>
      <c r="K27" s="59"/>
      <c r="L27" s="59"/>
      <c r="M27" s="59"/>
      <c r="N27" s="149"/>
      <c r="O27" s="32"/>
      <c r="P27" s="130" t="s">
        <v>19</v>
      </c>
      <c r="S27" s="210"/>
      <c r="V27" s="152" t="s">
        <v>53</v>
      </c>
    </row>
    <row r="28" spans="1:22" ht="10.55" hidden="1" customHeight="1" x14ac:dyDescent="0.25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49"/>
      <c r="O28" s="59"/>
      <c r="P28" s="32"/>
      <c r="S28" s="210"/>
      <c r="V28" s="151"/>
    </row>
    <row r="29" spans="1:22" ht="10.55" hidden="1" customHeight="1" x14ac:dyDescent="0.25">
      <c r="A29" s="59"/>
      <c r="B29" s="59"/>
      <c r="C29" s="59"/>
      <c r="D29" s="32"/>
      <c r="E29" s="215" t="s">
        <v>54</v>
      </c>
      <c r="F29" s="215"/>
      <c r="G29" s="32"/>
      <c r="H29" s="57"/>
      <c r="I29" s="37"/>
      <c r="J29" s="59"/>
      <c r="K29" s="59"/>
      <c r="L29" s="59"/>
      <c r="M29" s="59"/>
      <c r="N29" s="149"/>
      <c r="O29" s="32"/>
      <c r="P29" s="130" t="str">
        <f>IF(H27="По обособленному подразделению","MANDATORY","OPTIONAL")</f>
        <v>OPTIONAL</v>
      </c>
      <c r="S29" s="210"/>
      <c r="V29" s="152" t="s">
        <v>55</v>
      </c>
    </row>
    <row r="30" spans="1:22" ht="3.85" customHeight="1" x14ac:dyDescent="0.25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49"/>
      <c r="O30" s="32"/>
      <c r="P30" s="32"/>
      <c r="S30" s="211"/>
      <c r="V30" s="151"/>
    </row>
    <row r="31" spans="1:22" ht="3.1" customHeight="1" x14ac:dyDescent="0.25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49"/>
      <c r="O31" s="59"/>
      <c r="P31" s="59"/>
      <c r="S31" s="128"/>
      <c r="V31" s="151"/>
    </row>
    <row r="32" spans="1:22" ht="3.1" customHeight="1" x14ac:dyDescent="0.25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49"/>
      <c r="O32" s="9"/>
      <c r="P32" s="9"/>
      <c r="S32" s="128"/>
      <c r="V32" s="151"/>
    </row>
    <row r="33" spans="1:22" ht="24" customHeight="1" x14ac:dyDescent="0.25">
      <c r="A33" s="41"/>
      <c r="B33" s="41"/>
      <c r="C33" s="59"/>
      <c r="D33" s="44"/>
      <c r="E33" s="215" t="s">
        <v>56</v>
      </c>
      <c r="F33" s="215"/>
      <c r="G33" s="32"/>
      <c r="H33" s="127" t="s">
        <v>57</v>
      </c>
      <c r="I33" s="59"/>
      <c r="J33" s="59"/>
      <c r="K33" s="59"/>
      <c r="L33" s="59"/>
      <c r="M33" s="59"/>
      <c r="N33" s="149"/>
      <c r="O33" s="59"/>
      <c r="P33" s="130" t="s">
        <v>19</v>
      </c>
      <c r="S33" s="125" t="s">
        <v>58</v>
      </c>
      <c r="V33" s="152" t="s">
        <v>59</v>
      </c>
    </row>
    <row r="34" spans="1:22" ht="3.1" customHeight="1" x14ac:dyDescent="0.25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49"/>
      <c r="O34" s="59"/>
      <c r="P34" s="59"/>
      <c r="S34" s="128"/>
      <c r="V34" s="151"/>
    </row>
    <row r="35" spans="1:22" ht="24" customHeight="1" x14ac:dyDescent="0.25">
      <c r="A35" s="41"/>
      <c r="B35" s="41"/>
      <c r="C35" s="59"/>
      <c r="D35" s="44"/>
      <c r="E35" s="215" t="s">
        <v>60</v>
      </c>
      <c r="F35" s="215"/>
      <c r="G35" s="32"/>
      <c r="H35" s="127" t="s">
        <v>61</v>
      </c>
      <c r="I35" s="59"/>
      <c r="J35" s="59"/>
      <c r="K35" s="59"/>
      <c r="L35" s="59"/>
      <c r="M35" s="59"/>
      <c r="N35" s="149"/>
      <c r="O35" s="59"/>
      <c r="P35" s="130" t="s">
        <v>19</v>
      </c>
      <c r="S35" s="125" t="s">
        <v>62</v>
      </c>
      <c r="V35" s="152" t="s">
        <v>63</v>
      </c>
    </row>
    <row r="36" spans="1:22" ht="3.1" customHeight="1" x14ac:dyDescent="0.25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49"/>
      <c r="O36" s="59"/>
      <c r="P36" s="59"/>
      <c r="S36" s="128"/>
      <c r="V36" s="151"/>
    </row>
    <row r="37" spans="1:22" ht="18.75" customHeight="1" x14ac:dyDescent="0.25">
      <c r="A37" s="41"/>
      <c r="B37" s="41"/>
      <c r="C37" s="59"/>
      <c r="D37" s="44"/>
      <c r="E37" s="215" t="s">
        <v>64</v>
      </c>
      <c r="F37" s="215"/>
      <c r="G37" s="32"/>
      <c r="H37" s="126" t="s">
        <v>65</v>
      </c>
      <c r="I37" s="59"/>
      <c r="J37" s="59"/>
      <c r="K37" s="59"/>
      <c r="L37" s="59"/>
      <c r="M37" s="59"/>
      <c r="N37" s="149"/>
      <c r="O37" s="59"/>
      <c r="P37" s="130" t="s">
        <v>19</v>
      </c>
      <c r="S37" s="128"/>
      <c r="V37" s="152" t="s">
        <v>66</v>
      </c>
    </row>
    <row r="38" spans="1:22" ht="3.1" customHeight="1" x14ac:dyDescent="0.25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49"/>
      <c r="O38" s="59"/>
      <c r="P38" s="59"/>
      <c r="S38" s="128"/>
      <c r="V38" s="151"/>
    </row>
    <row r="39" spans="1:22" ht="18.75" customHeight="1" x14ac:dyDescent="0.25">
      <c r="A39" s="41"/>
      <c r="B39" s="41"/>
      <c r="C39" s="59"/>
      <c r="D39" s="44"/>
      <c r="E39" s="215" t="s">
        <v>67</v>
      </c>
      <c r="F39" s="215"/>
      <c r="G39" s="32"/>
      <c r="H39" s="126" t="s">
        <v>68</v>
      </c>
      <c r="I39" s="59"/>
      <c r="J39" s="59"/>
      <c r="K39" s="59"/>
      <c r="L39" s="59"/>
      <c r="M39" s="59"/>
      <c r="N39" s="149"/>
      <c r="O39" s="59"/>
      <c r="P39" s="130" t="s">
        <v>19</v>
      </c>
      <c r="S39" s="128"/>
      <c r="V39" s="152" t="s">
        <v>69</v>
      </c>
    </row>
    <row r="40" spans="1:22" ht="3.1" customHeight="1" x14ac:dyDescent="0.25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49"/>
      <c r="O40" s="59"/>
      <c r="P40" s="59"/>
      <c r="S40" s="128"/>
      <c r="V40" s="151"/>
    </row>
    <row r="41" spans="1:22" ht="18.75" customHeight="1" x14ac:dyDescent="0.25">
      <c r="A41" s="41"/>
      <c r="B41" s="41"/>
      <c r="C41" s="59"/>
      <c r="D41" s="44"/>
      <c r="E41" s="215" t="s">
        <v>70</v>
      </c>
      <c r="F41" s="215"/>
      <c r="G41" s="32"/>
      <c r="H41" s="126" t="s">
        <v>65</v>
      </c>
      <c r="I41" s="59"/>
      <c r="J41" s="59"/>
      <c r="K41" s="59"/>
      <c r="L41" s="59"/>
      <c r="M41" s="59"/>
      <c r="N41" s="149"/>
      <c r="O41" s="59"/>
      <c r="P41" s="130" t="s">
        <v>19</v>
      </c>
      <c r="S41" s="125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152" t="s">
        <v>71</v>
      </c>
    </row>
    <row r="42" spans="1:22" ht="3.1" customHeight="1" x14ac:dyDescent="0.25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49"/>
      <c r="O42" s="59"/>
      <c r="P42" s="59"/>
      <c r="S42" s="128"/>
      <c r="V42" s="151"/>
    </row>
    <row r="43" spans="1:22" ht="18.75" customHeight="1" x14ac:dyDescent="0.25">
      <c r="A43" s="41"/>
      <c r="B43" s="41"/>
      <c r="C43" s="59"/>
      <c r="D43" s="44"/>
      <c r="E43" s="215" t="s">
        <v>72</v>
      </c>
      <c r="F43" s="215"/>
      <c r="G43" s="32"/>
      <c r="H43" s="126" t="s">
        <v>73</v>
      </c>
      <c r="I43" s="59"/>
      <c r="J43" s="59"/>
      <c r="K43" s="59"/>
      <c r="L43" s="59"/>
      <c r="M43" s="59"/>
      <c r="N43" s="149"/>
      <c r="O43" s="59"/>
      <c r="P43" s="130" t="s">
        <v>19</v>
      </c>
      <c r="S43" s="128"/>
      <c r="V43" s="152" t="s">
        <v>74</v>
      </c>
    </row>
    <row r="44" spans="1:22" ht="3.1" customHeight="1" x14ac:dyDescent="0.25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49"/>
      <c r="O44" s="59"/>
      <c r="P44" s="59"/>
      <c r="S44" s="128"/>
      <c r="V44" s="151"/>
    </row>
    <row r="45" spans="1:22" ht="75.099999999999994" customHeight="1" x14ac:dyDescent="0.25">
      <c r="A45" s="41"/>
      <c r="B45" s="41"/>
      <c r="C45" s="9"/>
      <c r="D45" s="44"/>
      <c r="E45" s="215" t="s">
        <v>75</v>
      </c>
      <c r="F45" s="215"/>
      <c r="G45" s="32"/>
      <c r="H45" s="126" t="s">
        <v>76</v>
      </c>
      <c r="I45" s="9"/>
      <c r="J45" s="9"/>
      <c r="K45" s="9"/>
      <c r="L45" s="9"/>
      <c r="M45" s="9"/>
      <c r="N45" s="149"/>
      <c r="O45" s="9"/>
      <c r="P45" s="130" t="s">
        <v>19</v>
      </c>
      <c r="S45" s="125" t="s">
        <v>77</v>
      </c>
      <c r="V45" s="152" t="s">
        <v>78</v>
      </c>
    </row>
    <row r="46" spans="1:22" ht="3.1" customHeight="1" x14ac:dyDescent="0.25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49"/>
      <c r="O46" s="9"/>
      <c r="P46" s="9"/>
      <c r="S46" s="128"/>
      <c r="V46" s="151"/>
    </row>
    <row r="47" spans="1:22" ht="11.3" hidden="1" customHeight="1" x14ac:dyDescent="0.25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49"/>
      <c r="O47" s="59"/>
      <c r="P47" s="59"/>
      <c r="S47" s="128"/>
      <c r="V47" s="151"/>
    </row>
    <row r="48" spans="1:22" ht="11.3" hidden="1" customHeight="1" x14ac:dyDescent="0.25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49"/>
      <c r="O48" s="59"/>
      <c r="P48" s="59"/>
      <c r="S48" s="128"/>
      <c r="V48" s="151"/>
    </row>
    <row r="49" spans="1:22" ht="11.3" hidden="1" customHeight="1" x14ac:dyDescent="0.25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49"/>
      <c r="O49" s="59"/>
      <c r="P49" s="59"/>
      <c r="S49" s="128"/>
      <c r="V49" s="151"/>
    </row>
    <row r="50" spans="1:22" ht="11.3" hidden="1" customHeight="1" x14ac:dyDescent="0.25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49"/>
      <c r="O50" s="59"/>
      <c r="P50" s="59"/>
      <c r="S50" s="128"/>
      <c r="V50" s="151"/>
    </row>
    <row r="51" spans="1:22" ht="11.3" hidden="1" customHeight="1" x14ac:dyDescent="0.25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49"/>
      <c r="O51" s="59"/>
      <c r="P51" s="59"/>
      <c r="S51" s="128"/>
      <c r="V51" s="151"/>
    </row>
    <row r="52" spans="1:22" ht="11.3" hidden="1" customHeight="1" x14ac:dyDescent="0.25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49"/>
      <c r="O52" s="59"/>
      <c r="P52" s="59"/>
      <c r="S52" s="128"/>
      <c r="V52" s="151"/>
    </row>
    <row r="53" spans="1:22" ht="11.3" hidden="1" customHeight="1" x14ac:dyDescent="0.25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49"/>
      <c r="O53" s="59"/>
      <c r="P53" s="59"/>
      <c r="S53" s="128"/>
      <c r="V53" s="151"/>
    </row>
    <row r="54" spans="1:22" ht="11.3" hidden="1" customHeight="1" x14ac:dyDescent="0.25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49"/>
      <c r="O54" s="59"/>
      <c r="P54" s="59"/>
      <c r="S54" s="128"/>
      <c r="V54" s="151"/>
    </row>
    <row r="55" spans="1:22" ht="11.3" hidden="1" customHeight="1" x14ac:dyDescent="0.25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49"/>
      <c r="O55" s="9"/>
      <c r="P55" s="9"/>
      <c r="S55" s="128"/>
      <c r="V55" s="151"/>
    </row>
    <row r="56" spans="1:22" ht="11.3" hidden="1" customHeight="1" x14ac:dyDescent="0.25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49"/>
      <c r="O56" s="9"/>
      <c r="P56" s="9"/>
      <c r="S56" s="128"/>
      <c r="V56" s="151"/>
    </row>
    <row r="57" spans="1:22" ht="11.3" hidden="1" customHeight="1" x14ac:dyDescent="0.25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49"/>
      <c r="O57" s="9"/>
      <c r="P57" s="9"/>
      <c r="S57" s="128"/>
      <c r="V57" s="151"/>
    </row>
    <row r="58" spans="1:22" ht="5.3" customHeight="1" x14ac:dyDescent="0.25">
      <c r="A58" s="41"/>
      <c r="B58" s="41"/>
      <c r="C58" s="9"/>
      <c r="D58" s="44"/>
      <c r="E58" s="131"/>
      <c r="F58" s="131"/>
      <c r="G58" s="131"/>
      <c r="H58" s="131"/>
      <c r="I58" s="9"/>
      <c r="J58" s="9"/>
      <c r="K58" s="9"/>
      <c r="L58" s="9"/>
      <c r="M58" s="9"/>
      <c r="N58" s="149"/>
      <c r="O58" s="9"/>
      <c r="P58" s="9"/>
      <c r="S58" s="128"/>
      <c r="V58" s="151"/>
    </row>
    <row r="59" spans="1:22" ht="6" customHeight="1" x14ac:dyDescent="0.25">
      <c r="A59" s="9"/>
      <c r="B59" s="9"/>
      <c r="C59" s="9"/>
      <c r="D59" s="9"/>
      <c r="E59" s="132"/>
      <c r="F59" s="132"/>
      <c r="G59" s="132"/>
      <c r="H59" s="132"/>
      <c r="I59" s="9"/>
      <c r="J59" s="9"/>
      <c r="K59" s="9"/>
      <c r="L59" s="9"/>
      <c r="M59" s="9"/>
      <c r="N59" s="149"/>
      <c r="O59" s="9"/>
      <c r="P59" s="9"/>
      <c r="S59" s="128"/>
      <c r="V59" s="151"/>
    </row>
    <row r="60" spans="1:22" ht="15.1" customHeight="1" x14ac:dyDescent="0.25">
      <c r="A60" s="9"/>
      <c r="B60" s="9"/>
      <c r="C60" s="9"/>
      <c r="D60" s="9"/>
      <c r="E60" s="219" t="s">
        <v>79</v>
      </c>
      <c r="F60" s="219"/>
      <c r="G60" s="54"/>
      <c r="H60" s="54"/>
      <c r="I60" s="9"/>
      <c r="J60" s="9"/>
      <c r="K60" s="9"/>
      <c r="L60" s="9"/>
      <c r="M60" s="9"/>
      <c r="N60" s="149"/>
      <c r="O60" s="9"/>
      <c r="P60" s="9"/>
      <c r="S60" s="128"/>
      <c r="V60" s="151"/>
    </row>
    <row r="61" spans="1:22" ht="6" customHeight="1" x14ac:dyDescent="0.25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49"/>
      <c r="O61" s="9"/>
      <c r="P61" s="32"/>
      <c r="S61" s="128"/>
      <c r="V61" s="151"/>
    </row>
    <row r="62" spans="1:22" ht="24" customHeight="1" x14ac:dyDescent="0.25">
      <c r="A62" s="59"/>
      <c r="B62" s="59"/>
      <c r="C62" s="59"/>
      <c r="D62" s="32"/>
      <c r="E62" s="215" t="s">
        <v>80</v>
      </c>
      <c r="F62" s="150" t="s">
        <v>81</v>
      </c>
      <c r="G62" s="32"/>
      <c r="H62" s="126" t="s">
        <v>82</v>
      </c>
      <c r="I62" s="37"/>
      <c r="J62" s="59"/>
      <c r="K62" s="59"/>
      <c r="L62" s="59"/>
      <c r="M62" s="59"/>
      <c r="N62" s="149"/>
      <c r="O62" s="32"/>
      <c r="P62" s="130" t="s">
        <v>19</v>
      </c>
      <c r="S62" s="128"/>
      <c r="V62" s="152" t="s">
        <v>83</v>
      </c>
    </row>
    <row r="63" spans="1:22" ht="24" customHeight="1" x14ac:dyDescent="0.25">
      <c r="A63" s="59"/>
      <c r="B63" s="59"/>
      <c r="C63" s="59"/>
      <c r="D63" s="32"/>
      <c r="E63" s="215"/>
      <c r="F63" s="150" t="s">
        <v>84</v>
      </c>
      <c r="G63" s="32"/>
      <c r="H63" s="126" t="s">
        <v>85</v>
      </c>
      <c r="I63" s="37"/>
      <c r="J63" s="59"/>
      <c r="K63" s="59"/>
      <c r="L63" s="59"/>
      <c r="M63" s="59"/>
      <c r="N63" s="149"/>
      <c r="O63" s="32"/>
      <c r="P63" s="130" t="s">
        <v>19</v>
      </c>
      <c r="S63" s="128"/>
      <c r="V63" s="152" t="s">
        <v>86</v>
      </c>
    </row>
    <row r="64" spans="1:22" ht="15.1" customHeight="1" x14ac:dyDescent="0.25">
      <c r="A64" s="59"/>
      <c r="B64" s="59"/>
      <c r="C64" s="59"/>
      <c r="D64" s="32"/>
      <c r="E64" s="215" t="s">
        <v>87</v>
      </c>
      <c r="F64" s="150" t="s">
        <v>88</v>
      </c>
      <c r="G64" s="32"/>
      <c r="H64" s="126" t="s">
        <v>89</v>
      </c>
      <c r="I64" s="37"/>
      <c r="J64" s="59"/>
      <c r="K64" s="59"/>
      <c r="L64" s="59"/>
      <c r="M64" s="59"/>
      <c r="N64" s="149"/>
      <c r="O64" s="32"/>
      <c r="P64" s="130" t="s">
        <v>19</v>
      </c>
      <c r="S64" s="128"/>
      <c r="V64" s="152" t="s">
        <v>90</v>
      </c>
    </row>
    <row r="65" spans="1:22" ht="15.1" customHeight="1" x14ac:dyDescent="0.25">
      <c r="A65" s="59"/>
      <c r="B65" s="59"/>
      <c r="C65" s="59"/>
      <c r="D65" s="32"/>
      <c r="E65" s="215"/>
      <c r="F65" s="150" t="s">
        <v>91</v>
      </c>
      <c r="G65" s="32"/>
      <c r="H65" s="126" t="s">
        <v>92</v>
      </c>
      <c r="I65" s="37"/>
      <c r="J65" s="59"/>
      <c r="K65" s="59"/>
      <c r="L65" s="59"/>
      <c r="M65" s="59"/>
      <c r="N65" s="149"/>
      <c r="O65" s="32"/>
      <c r="P65" s="130" t="s">
        <v>19</v>
      </c>
      <c r="S65" s="128"/>
      <c r="V65" s="152" t="s">
        <v>93</v>
      </c>
    </row>
    <row r="66" spans="1:22" ht="15.1" customHeight="1" x14ac:dyDescent="0.25">
      <c r="A66" s="59"/>
      <c r="B66" s="59"/>
      <c r="C66" s="59"/>
      <c r="D66" s="32"/>
      <c r="E66" s="215" t="s">
        <v>94</v>
      </c>
      <c r="F66" s="150" t="s">
        <v>88</v>
      </c>
      <c r="G66" s="32"/>
      <c r="H66" s="126" t="s">
        <v>95</v>
      </c>
      <c r="I66" s="37"/>
      <c r="J66" s="59"/>
      <c r="K66" s="59"/>
      <c r="L66" s="59"/>
      <c r="M66" s="59"/>
      <c r="N66" s="149"/>
      <c r="O66" s="32"/>
      <c r="P66" s="130" t="s">
        <v>19</v>
      </c>
      <c r="S66" s="128"/>
      <c r="V66" s="152" t="s">
        <v>96</v>
      </c>
    </row>
    <row r="67" spans="1:22" ht="15.1" customHeight="1" x14ac:dyDescent="0.25">
      <c r="A67" s="59"/>
      <c r="B67" s="59"/>
      <c r="C67" s="59"/>
      <c r="D67" s="32"/>
      <c r="E67" s="215"/>
      <c r="F67" s="150" t="s">
        <v>91</v>
      </c>
      <c r="G67" s="32"/>
      <c r="H67" s="126" t="s">
        <v>92</v>
      </c>
      <c r="I67" s="37"/>
      <c r="J67" s="59"/>
      <c r="K67" s="59"/>
      <c r="L67" s="59"/>
      <c r="M67" s="59"/>
      <c r="N67" s="149"/>
      <c r="O67" s="32"/>
      <c r="P67" s="130" t="s">
        <v>19</v>
      </c>
      <c r="S67" s="128"/>
      <c r="V67" s="152" t="s">
        <v>97</v>
      </c>
    </row>
    <row r="68" spans="1:22" ht="15.1" customHeight="1" x14ac:dyDescent="0.25">
      <c r="A68" s="9"/>
      <c r="B68" s="9"/>
      <c r="C68" s="9"/>
      <c r="D68" s="32"/>
      <c r="E68" s="215" t="s">
        <v>98</v>
      </c>
      <c r="F68" s="150" t="s">
        <v>88</v>
      </c>
      <c r="G68" s="32"/>
      <c r="H68" s="126" t="s">
        <v>99</v>
      </c>
      <c r="I68" s="37"/>
      <c r="J68" s="9"/>
      <c r="K68" s="9"/>
      <c r="L68" s="9"/>
      <c r="M68" s="9"/>
      <c r="N68" s="149"/>
      <c r="O68" s="32"/>
      <c r="P68" s="130" t="s">
        <v>19</v>
      </c>
      <c r="S68" s="128"/>
      <c r="V68" s="152" t="s">
        <v>100</v>
      </c>
    </row>
    <row r="69" spans="1:22" ht="15.1" customHeight="1" x14ac:dyDescent="0.25">
      <c r="A69" s="9"/>
      <c r="B69" s="9"/>
      <c r="C69" s="9"/>
      <c r="D69" s="32"/>
      <c r="E69" s="215"/>
      <c r="F69" s="150" t="s">
        <v>101</v>
      </c>
      <c r="G69" s="32"/>
      <c r="H69" s="126" t="s">
        <v>102</v>
      </c>
      <c r="I69" s="37"/>
      <c r="J69" s="9"/>
      <c r="K69" s="9"/>
      <c r="L69" s="9"/>
      <c r="M69" s="9"/>
      <c r="N69" s="149"/>
      <c r="O69" s="32"/>
      <c r="P69" s="130" t="s">
        <v>19</v>
      </c>
      <c r="S69" s="128"/>
      <c r="V69" s="152" t="s">
        <v>103</v>
      </c>
    </row>
    <row r="70" spans="1:22" ht="15.1" customHeight="1" x14ac:dyDescent="0.25">
      <c r="A70" s="9"/>
      <c r="B70" s="9"/>
      <c r="C70" s="9"/>
      <c r="D70" s="32"/>
      <c r="E70" s="215"/>
      <c r="F70" s="150" t="s">
        <v>91</v>
      </c>
      <c r="G70" s="32"/>
      <c r="H70" s="126" t="s">
        <v>92</v>
      </c>
      <c r="I70" s="37"/>
      <c r="J70" s="9"/>
      <c r="K70" s="9"/>
      <c r="L70" s="9"/>
      <c r="M70" s="9"/>
      <c r="N70" s="149"/>
      <c r="O70" s="32"/>
      <c r="P70" s="130" t="s">
        <v>19</v>
      </c>
      <c r="S70" s="128"/>
      <c r="V70" s="152" t="s">
        <v>104</v>
      </c>
    </row>
    <row r="71" spans="1:22" ht="15.1" customHeight="1" x14ac:dyDescent="0.25">
      <c r="A71" s="9"/>
      <c r="B71" s="9"/>
      <c r="C71" s="9"/>
      <c r="D71" s="32"/>
      <c r="E71" s="215"/>
      <c r="F71" s="150" t="s">
        <v>105</v>
      </c>
      <c r="G71" s="32"/>
      <c r="H71" s="126" t="s">
        <v>106</v>
      </c>
      <c r="I71" s="37"/>
      <c r="J71" s="9"/>
      <c r="K71" s="9"/>
      <c r="L71" s="9"/>
      <c r="M71" s="9"/>
      <c r="N71" s="149"/>
      <c r="O71" s="32"/>
      <c r="P71" s="130" t="s">
        <v>19</v>
      </c>
      <c r="S71" s="128"/>
      <c r="V71" s="152" t="s">
        <v>107</v>
      </c>
    </row>
    <row r="72" spans="1:22" ht="9.1" customHeight="1" x14ac:dyDescent="0.25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3" customHeight="1" x14ac:dyDescent="0.25">
      <c r="E73" s="131"/>
      <c r="F73" s="131"/>
      <c r="G73" s="131"/>
      <c r="H73" s="131"/>
    </row>
    <row r="74" spans="1:22" ht="5.3" customHeight="1" x14ac:dyDescent="0.25">
      <c r="E74" s="132"/>
      <c r="F74" s="132"/>
      <c r="G74" s="132"/>
      <c r="H74" s="132"/>
    </row>
    <row r="75" spans="1:22" ht="15.1" customHeight="1" x14ac:dyDescent="0.25">
      <c r="A75" s="9"/>
      <c r="B75" s="9"/>
      <c r="C75" s="9"/>
      <c r="D75" s="9"/>
      <c r="E75" s="218" t="s">
        <v>108</v>
      </c>
      <c r="F75" s="218"/>
      <c r="G75" s="218"/>
      <c r="H75" s="218"/>
      <c r="I75" s="9"/>
      <c r="J75" s="9"/>
      <c r="K75" s="9"/>
      <c r="L75" s="9"/>
      <c r="M75" s="9"/>
      <c r="N75" s="9"/>
      <c r="O75" s="9"/>
      <c r="P75" s="9"/>
    </row>
    <row r="76" spans="1:22" ht="5.3" customHeight="1" x14ac:dyDescent="0.25">
      <c r="E76" s="131"/>
      <c r="F76" s="131"/>
      <c r="G76" s="131"/>
      <c r="H76" s="131"/>
    </row>
    <row r="77" spans="1:22" ht="5.3" customHeight="1" x14ac:dyDescent="0.25">
      <c r="E77" s="132"/>
      <c r="F77" s="132"/>
      <c r="G77" s="132"/>
      <c r="H77" s="132"/>
    </row>
    <row r="78" spans="1:22" ht="42" customHeight="1" x14ac:dyDescent="0.25">
      <c r="A78" s="41"/>
      <c r="B78" s="41"/>
      <c r="C78" s="59"/>
      <c r="D78" s="44"/>
      <c r="E78" s="215" t="s">
        <v>109</v>
      </c>
      <c r="F78" s="215"/>
      <c r="G78" s="32"/>
      <c r="H78" s="129"/>
      <c r="I78" s="59"/>
      <c r="J78" s="59"/>
      <c r="K78" s="59"/>
      <c r="L78" s="59"/>
      <c r="M78" s="59"/>
      <c r="N78" s="59"/>
      <c r="O78" s="59"/>
      <c r="P78" s="59"/>
      <c r="S78" s="125" t="s">
        <v>110</v>
      </c>
    </row>
    <row r="79" spans="1:22" ht="3.1" customHeight="1" x14ac:dyDescent="0.25"/>
    <row r="80" spans="1:22" ht="24" customHeight="1" x14ac:dyDescent="0.25">
      <c r="A80" s="41"/>
      <c r="B80" s="41"/>
      <c r="C80" s="59"/>
      <c r="D80" s="44"/>
      <c r="E80" s="215" t="s">
        <v>111</v>
      </c>
      <c r="F80" s="215"/>
      <c r="G80" s="32"/>
      <c r="H80" s="166" t="str">
        <f>HYPERLINK("https://eias.ru/files/46ee.stx.eias.justification.rtf","Загрузить")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128"/>
    </row>
    <row r="81" spans="5:8" ht="3.1" hidden="1" customHeight="1" x14ac:dyDescent="0.25"/>
    <row r="82" spans="5:8" ht="10.55" hidden="1" customHeight="1" x14ac:dyDescent="0.25"/>
    <row r="83" spans="5:8" ht="5.3" customHeight="1" x14ac:dyDescent="0.25">
      <c r="E83" s="131"/>
      <c r="F83" s="131"/>
      <c r="G83" s="131"/>
      <c r="H83" s="131"/>
    </row>
    <row r="84" spans="5:8" ht="5.3" customHeight="1" x14ac:dyDescent="0.25">
      <c r="E84" s="132"/>
      <c r="F84" s="132"/>
      <c r="G84" s="132"/>
      <c r="H84" s="132"/>
    </row>
    <row r="85" spans="5:8" ht="30.75" customHeight="1" x14ac:dyDescent="0.25">
      <c r="H85" s="123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.1" customHeight="1" x14ac:dyDescent="0.25">
      <c r="E86" s="220" t="s">
        <v>112</v>
      </c>
      <c r="F86" s="133" t="s">
        <v>113</v>
      </c>
      <c r="G86" s="134"/>
      <c r="H86" s="172" t="s">
        <v>114</v>
      </c>
    </row>
    <row r="87" spans="5:8" ht="15.1" customHeight="1" x14ac:dyDescent="0.25">
      <c r="E87" s="220"/>
      <c r="F87" s="133" t="s">
        <v>115</v>
      </c>
      <c r="G87" s="134"/>
      <c r="H87" s="172" t="s">
        <v>116</v>
      </c>
    </row>
    <row r="88" spans="5:8" ht="15.1" customHeight="1" x14ac:dyDescent="0.25">
      <c r="E88" s="220" t="s">
        <v>117</v>
      </c>
      <c r="F88" s="133" t="s">
        <v>113</v>
      </c>
      <c r="G88" s="134"/>
      <c r="H88" s="174" t="s">
        <v>118</v>
      </c>
    </row>
    <row r="89" spans="5:8" ht="15.1" customHeight="1" x14ac:dyDescent="0.25">
      <c r="E89" s="220"/>
      <c r="F89" s="133" t="s">
        <v>115</v>
      </c>
      <c r="G89" s="134"/>
      <c r="H89" s="174" t="s">
        <v>116</v>
      </c>
    </row>
    <row r="90" spans="5:8" ht="15.1" customHeight="1" x14ac:dyDescent="0.25">
      <c r="E90" s="220" t="s">
        <v>119</v>
      </c>
      <c r="F90" s="133" t="s">
        <v>113</v>
      </c>
      <c r="G90" s="134"/>
      <c r="H90" s="176" t="s">
        <v>120</v>
      </c>
    </row>
    <row r="91" spans="5:8" ht="15.1" customHeight="1" x14ac:dyDescent="0.25">
      <c r="E91" s="220"/>
      <c r="F91" s="133" t="s">
        <v>115</v>
      </c>
      <c r="G91" s="134"/>
      <c r="H91" s="176" t="s">
        <v>116</v>
      </c>
    </row>
    <row r="92" spans="5:8" ht="15.1" customHeight="1" x14ac:dyDescent="0.25">
      <c r="E92" s="220" t="s">
        <v>121</v>
      </c>
      <c r="F92" s="133" t="s">
        <v>113</v>
      </c>
      <c r="G92" s="134"/>
      <c r="H92" s="178" t="s">
        <v>122</v>
      </c>
    </row>
    <row r="93" spans="5:8" ht="15.1" customHeight="1" x14ac:dyDescent="0.25">
      <c r="E93" s="220"/>
      <c r="F93" s="133" t="s">
        <v>115</v>
      </c>
      <c r="G93" s="134"/>
      <c r="H93" s="178" t="s">
        <v>116</v>
      </c>
    </row>
    <row r="94" spans="5:8" ht="15.1" customHeight="1" x14ac:dyDescent="0.25">
      <c r="E94" s="220" t="s">
        <v>123</v>
      </c>
      <c r="F94" s="133" t="s">
        <v>113</v>
      </c>
      <c r="G94" s="134"/>
      <c r="H94" s="180" t="s">
        <v>124</v>
      </c>
    </row>
    <row r="95" spans="5:8" ht="15.1" customHeight="1" x14ac:dyDescent="0.25">
      <c r="E95" s="220"/>
      <c r="F95" s="133" t="s">
        <v>115</v>
      </c>
      <c r="G95" s="134"/>
      <c r="H95" s="180" t="s">
        <v>116</v>
      </c>
    </row>
    <row r="96" spans="5:8" ht="15.1" customHeight="1" x14ac:dyDescent="0.25">
      <c r="E96" s="220" t="s">
        <v>125</v>
      </c>
      <c r="F96" s="133" t="s">
        <v>113</v>
      </c>
      <c r="G96" s="134"/>
      <c r="H96" s="182" t="s">
        <v>126</v>
      </c>
    </row>
    <row r="97" spans="5:8" ht="15.1" customHeight="1" x14ac:dyDescent="0.25">
      <c r="E97" s="220"/>
      <c r="F97" s="133" t="s">
        <v>115</v>
      </c>
      <c r="G97" s="134"/>
      <c r="H97" s="182" t="s">
        <v>116</v>
      </c>
    </row>
    <row r="98" spans="5:8" ht="15.1" customHeight="1" x14ac:dyDescent="0.25">
      <c r="E98" s="220" t="s">
        <v>127</v>
      </c>
      <c r="F98" s="133" t="s">
        <v>113</v>
      </c>
      <c r="G98" s="134"/>
      <c r="H98" s="184" t="s">
        <v>128</v>
      </c>
    </row>
    <row r="99" spans="5:8" ht="15.1" customHeight="1" x14ac:dyDescent="0.25">
      <c r="E99" s="220"/>
      <c r="F99" s="133" t="s">
        <v>115</v>
      </c>
      <c r="G99" s="134"/>
      <c r="H99" s="184" t="s">
        <v>116</v>
      </c>
    </row>
    <row r="100" spans="5:8" ht="15.1" customHeight="1" x14ac:dyDescent="0.25">
      <c r="E100" s="220" t="s">
        <v>129</v>
      </c>
      <c r="F100" s="133" t="s">
        <v>113</v>
      </c>
      <c r="G100" s="134"/>
      <c r="H100" s="187" t="s">
        <v>130</v>
      </c>
    </row>
    <row r="101" spans="5:8" ht="15.1" customHeight="1" x14ac:dyDescent="0.25">
      <c r="E101" s="220"/>
      <c r="F101" s="133" t="s">
        <v>115</v>
      </c>
      <c r="G101" s="134"/>
      <c r="H101" s="187" t="s">
        <v>116</v>
      </c>
    </row>
    <row r="102" spans="5:8" ht="0" hidden="1" customHeight="1" x14ac:dyDescent="0.25">
      <c r="E102" s="220" t="s">
        <v>29</v>
      </c>
      <c r="F102" s="133" t="s">
        <v>113</v>
      </c>
      <c r="G102" s="134"/>
      <c r="H102" s="167"/>
    </row>
    <row r="103" spans="5:8" ht="0" hidden="1" customHeight="1" x14ac:dyDescent="0.25">
      <c r="E103" s="220"/>
      <c r="F103" s="133" t="s">
        <v>115</v>
      </c>
      <c r="G103" s="134"/>
      <c r="H103" s="167"/>
    </row>
    <row r="104" spans="5:8" ht="0" hidden="1" customHeight="1" x14ac:dyDescent="0.25">
      <c r="E104" s="220" t="s">
        <v>131</v>
      </c>
      <c r="F104" s="133" t="s">
        <v>113</v>
      </c>
      <c r="G104" s="134"/>
      <c r="H104" s="167"/>
    </row>
    <row r="105" spans="5:8" ht="0" hidden="1" customHeight="1" x14ac:dyDescent="0.25">
      <c r="E105" s="220"/>
      <c r="F105" s="133" t="s">
        <v>115</v>
      </c>
      <c r="G105" s="134"/>
      <c r="H105" s="167"/>
    </row>
    <row r="106" spans="5:8" ht="0" hidden="1" customHeight="1" x14ac:dyDescent="0.25">
      <c r="E106" s="220" t="s">
        <v>132</v>
      </c>
      <c r="F106" s="133" t="s">
        <v>113</v>
      </c>
      <c r="G106" s="134"/>
      <c r="H106" s="167"/>
    </row>
    <row r="107" spans="5:8" ht="0" hidden="1" customHeight="1" x14ac:dyDescent="0.25">
      <c r="E107" s="220"/>
      <c r="F107" s="133" t="s">
        <v>115</v>
      </c>
      <c r="G107" s="134"/>
      <c r="H107" s="167"/>
    </row>
    <row r="108" spans="5:8" ht="0" hidden="1" customHeight="1" x14ac:dyDescent="0.25">
      <c r="E108" s="220" t="s">
        <v>133</v>
      </c>
      <c r="F108" s="133" t="s">
        <v>113</v>
      </c>
      <c r="G108" s="134"/>
      <c r="H108" s="167"/>
    </row>
    <row r="109" spans="5:8" ht="0" hidden="1" customHeight="1" x14ac:dyDescent="0.25">
      <c r="E109" s="220"/>
      <c r="F109" s="133" t="s">
        <v>115</v>
      </c>
      <c r="G109" s="134"/>
      <c r="H109" s="167"/>
    </row>
    <row r="110" spans="5:8" ht="5.3" customHeight="1" x14ac:dyDescent="0.25">
      <c r="E110" s="131"/>
      <c r="F110" s="131"/>
      <c r="G110" s="131"/>
      <c r="H110" s="131"/>
    </row>
    <row r="111" spans="5:8" ht="5.3" customHeight="1" x14ac:dyDescent="0.25">
      <c r="E111" s="132"/>
      <c r="F111" s="132"/>
      <c r="G111" s="132"/>
      <c r="H111" s="132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/>
  </sheetViews>
  <sheetFormatPr defaultRowHeight="10.55" customHeight="1" x14ac:dyDescent="0.25"/>
  <cols>
    <col min="1" max="2" width="4.7109375" style="190" hidden="1" customWidth="1"/>
    <col min="3" max="3" width="2.7109375" style="190" customWidth="1"/>
    <col min="4" max="4" width="70.7109375" style="191" customWidth="1"/>
    <col min="5" max="5" width="6.7109375" style="190" customWidth="1"/>
    <col min="6" max="103" width="12.7109375" style="190" customWidth="1"/>
  </cols>
  <sheetData>
    <row r="1" spans="1:103" ht="10.55" hidden="1" customHeight="1" x14ac:dyDescent="0.25">
      <c r="F1" s="148" t="s">
        <v>134</v>
      </c>
      <c r="G1" s="148" t="s">
        <v>134</v>
      </c>
      <c r="H1" s="148" t="s">
        <v>134</v>
      </c>
      <c r="I1" s="148" t="s">
        <v>134</v>
      </c>
      <c r="J1" s="148" t="s">
        <v>134</v>
      </c>
      <c r="K1" s="148" t="s">
        <v>134</v>
      </c>
      <c r="L1" s="148" t="s">
        <v>134</v>
      </c>
      <c r="M1" s="148" t="s">
        <v>134</v>
      </c>
      <c r="N1" s="148" t="s">
        <v>134</v>
      </c>
      <c r="O1" s="148" t="s">
        <v>134</v>
      </c>
      <c r="P1" s="148" t="s">
        <v>134</v>
      </c>
      <c r="Q1" s="148" t="s">
        <v>134</v>
      </c>
      <c r="R1" s="148" t="s">
        <v>134</v>
      </c>
      <c r="S1" s="148" t="s">
        <v>134</v>
      </c>
      <c r="T1" s="148" t="s">
        <v>135</v>
      </c>
      <c r="U1" s="148" t="s">
        <v>135</v>
      </c>
      <c r="V1" s="148" t="s">
        <v>135</v>
      </c>
      <c r="W1" s="148" t="s">
        <v>135</v>
      </c>
      <c r="X1" s="148" t="s">
        <v>135</v>
      </c>
      <c r="Y1" s="148" t="s">
        <v>135</v>
      </c>
      <c r="Z1" s="148" t="s">
        <v>135</v>
      </c>
      <c r="AA1" s="148" t="s">
        <v>135</v>
      </c>
      <c r="AB1" s="148" t="s">
        <v>135</v>
      </c>
      <c r="AC1" s="148" t="s">
        <v>135</v>
      </c>
      <c r="AD1" s="148" t="s">
        <v>135</v>
      </c>
      <c r="AE1" s="148" t="s">
        <v>135</v>
      </c>
      <c r="AF1" s="148" t="s">
        <v>135</v>
      </c>
      <c r="AG1" s="148" t="s">
        <v>135</v>
      </c>
      <c r="AH1" s="148" t="s">
        <v>136</v>
      </c>
      <c r="AI1" s="148" t="s">
        <v>136</v>
      </c>
      <c r="AJ1" s="148" t="s">
        <v>136</v>
      </c>
      <c r="AK1" s="148" t="s">
        <v>136</v>
      </c>
      <c r="AL1" s="148" t="s">
        <v>136</v>
      </c>
      <c r="AM1" s="148" t="s">
        <v>136</v>
      </c>
      <c r="AN1" s="148" t="s">
        <v>136</v>
      </c>
      <c r="AO1" s="148" t="s">
        <v>136</v>
      </c>
      <c r="AP1" s="148" t="s">
        <v>136</v>
      </c>
      <c r="AQ1" s="148" t="s">
        <v>136</v>
      </c>
      <c r="AR1" s="148" t="s">
        <v>136</v>
      </c>
      <c r="AS1" s="148" t="s">
        <v>136</v>
      </c>
      <c r="AT1" s="148" t="s">
        <v>136</v>
      </c>
      <c r="AU1" s="148" t="s">
        <v>136</v>
      </c>
      <c r="AV1" s="148" t="s">
        <v>136</v>
      </c>
      <c r="AW1" s="148" t="s">
        <v>136</v>
      </c>
      <c r="AX1" s="148" t="s">
        <v>136</v>
      </c>
      <c r="AY1" s="148" t="s">
        <v>136</v>
      </c>
      <c r="AZ1" s="148" t="s">
        <v>136</v>
      </c>
      <c r="BA1" s="148" t="s">
        <v>136</v>
      </c>
      <c r="BB1" s="148" t="s">
        <v>136</v>
      </c>
      <c r="BC1" s="148" t="s">
        <v>136</v>
      </c>
      <c r="BD1" s="148" t="s">
        <v>136</v>
      </c>
      <c r="BE1" s="148" t="s">
        <v>136</v>
      </c>
      <c r="BF1" s="148" t="s">
        <v>136</v>
      </c>
      <c r="BG1" s="148" t="s">
        <v>136</v>
      </c>
      <c r="BH1" s="148" t="s">
        <v>136</v>
      </c>
      <c r="BI1" s="148" t="s">
        <v>136</v>
      </c>
      <c r="BJ1" s="148" t="s">
        <v>137</v>
      </c>
      <c r="BK1" s="148" t="s">
        <v>137</v>
      </c>
      <c r="BL1" s="148" t="s">
        <v>137</v>
      </c>
      <c r="BM1" s="148" t="s">
        <v>137</v>
      </c>
      <c r="BN1" s="148" t="s">
        <v>137</v>
      </c>
      <c r="BO1" s="148" t="s">
        <v>137</v>
      </c>
      <c r="BP1" s="148" t="s">
        <v>137</v>
      </c>
      <c r="BQ1" s="148" t="s">
        <v>137</v>
      </c>
      <c r="BR1" s="148" t="s">
        <v>137</v>
      </c>
      <c r="BS1" s="148" t="s">
        <v>137</v>
      </c>
      <c r="BT1" s="148" t="s">
        <v>137</v>
      </c>
      <c r="BU1" s="148" t="s">
        <v>137</v>
      </c>
      <c r="BV1" s="148" t="s">
        <v>137</v>
      </c>
      <c r="BW1" s="148" t="s">
        <v>137</v>
      </c>
      <c r="BX1" s="148" t="s">
        <v>137</v>
      </c>
      <c r="BY1" s="148" t="s">
        <v>137</v>
      </c>
      <c r="BZ1" s="148" t="s">
        <v>137</v>
      </c>
      <c r="CA1" s="148" t="s">
        <v>137</v>
      </c>
      <c r="CB1" s="148" t="s">
        <v>137</v>
      </c>
      <c r="CC1" s="148" t="s">
        <v>137</v>
      </c>
      <c r="CD1" s="148" t="s">
        <v>137</v>
      </c>
      <c r="CE1" s="148" t="s">
        <v>137</v>
      </c>
      <c r="CF1" s="148" t="s">
        <v>137</v>
      </c>
      <c r="CG1" s="148" t="s">
        <v>137</v>
      </c>
      <c r="CH1" s="148" t="s">
        <v>137</v>
      </c>
      <c r="CI1" s="148" t="s">
        <v>137</v>
      </c>
      <c r="CJ1" s="148" t="s">
        <v>137</v>
      </c>
      <c r="CK1" s="148" t="s">
        <v>137</v>
      </c>
      <c r="CL1" s="148" t="s">
        <v>137</v>
      </c>
      <c r="CM1" s="148" t="s">
        <v>137</v>
      </c>
      <c r="CN1" s="148" t="s">
        <v>137</v>
      </c>
      <c r="CO1" s="148" t="s">
        <v>137</v>
      </c>
      <c r="CP1" s="148" t="s">
        <v>137</v>
      </c>
      <c r="CQ1" s="148" t="s">
        <v>137</v>
      </c>
      <c r="CR1" s="148" t="s">
        <v>137</v>
      </c>
      <c r="CS1" s="148" t="s">
        <v>137</v>
      </c>
      <c r="CT1" s="148" t="s">
        <v>137</v>
      </c>
      <c r="CU1" s="148" t="s">
        <v>137</v>
      </c>
      <c r="CV1" s="148" t="s">
        <v>137</v>
      </c>
      <c r="CW1" s="148" t="s">
        <v>137</v>
      </c>
      <c r="CX1" s="148" t="s">
        <v>137</v>
      </c>
      <c r="CY1" s="148" t="s">
        <v>137</v>
      </c>
    </row>
    <row r="2" spans="1:103" ht="10.55" hidden="1" customHeight="1" x14ac:dyDescent="0.25">
      <c r="F2" s="148" t="s">
        <v>138</v>
      </c>
      <c r="G2" s="148" t="s">
        <v>139</v>
      </c>
      <c r="H2" s="148" t="s">
        <v>140</v>
      </c>
      <c r="I2" s="148" t="s">
        <v>141</v>
      </c>
      <c r="J2" s="148" t="s">
        <v>142</v>
      </c>
      <c r="K2" s="148" t="s">
        <v>143</v>
      </c>
      <c r="L2" s="148" t="s">
        <v>144</v>
      </c>
      <c r="M2" s="148" t="s">
        <v>138</v>
      </c>
      <c r="N2" s="148" t="s">
        <v>139</v>
      </c>
      <c r="O2" s="148" t="s">
        <v>140</v>
      </c>
      <c r="P2" s="148" t="s">
        <v>141</v>
      </c>
      <c r="Q2" s="148" t="s">
        <v>142</v>
      </c>
      <c r="R2" s="148" t="s">
        <v>143</v>
      </c>
      <c r="S2" s="148" t="s">
        <v>144</v>
      </c>
      <c r="T2" s="148" t="s">
        <v>138</v>
      </c>
      <c r="U2" s="148" t="s">
        <v>139</v>
      </c>
      <c r="V2" s="148" t="s">
        <v>140</v>
      </c>
      <c r="W2" s="148" t="s">
        <v>141</v>
      </c>
      <c r="X2" s="148" t="s">
        <v>142</v>
      </c>
      <c r="Y2" s="148" t="s">
        <v>143</v>
      </c>
      <c r="Z2" s="148" t="s">
        <v>144</v>
      </c>
      <c r="AA2" s="148" t="s">
        <v>138</v>
      </c>
      <c r="AB2" s="148" t="s">
        <v>139</v>
      </c>
      <c r="AC2" s="148" t="s">
        <v>140</v>
      </c>
      <c r="AD2" s="148" t="s">
        <v>141</v>
      </c>
      <c r="AE2" s="148" t="s">
        <v>142</v>
      </c>
      <c r="AF2" s="148" t="s">
        <v>143</v>
      </c>
      <c r="AG2" s="148" t="s">
        <v>144</v>
      </c>
      <c r="AH2" s="148" t="s">
        <v>138</v>
      </c>
      <c r="AI2" s="148" t="s">
        <v>139</v>
      </c>
      <c r="AJ2" s="148" t="s">
        <v>140</v>
      </c>
      <c r="AK2" s="148" t="s">
        <v>141</v>
      </c>
      <c r="AL2" s="148" t="s">
        <v>142</v>
      </c>
      <c r="AM2" s="148" t="s">
        <v>143</v>
      </c>
      <c r="AN2" s="148" t="s">
        <v>144</v>
      </c>
      <c r="AO2" s="148" t="s">
        <v>138</v>
      </c>
      <c r="AP2" s="148" t="s">
        <v>139</v>
      </c>
      <c r="AQ2" s="148" t="s">
        <v>140</v>
      </c>
      <c r="AR2" s="148" t="s">
        <v>141</v>
      </c>
      <c r="AS2" s="148" t="s">
        <v>142</v>
      </c>
      <c r="AT2" s="148" t="s">
        <v>143</v>
      </c>
      <c r="AU2" s="148" t="s">
        <v>144</v>
      </c>
      <c r="AV2" s="148" t="s">
        <v>138</v>
      </c>
      <c r="AW2" s="148" t="s">
        <v>139</v>
      </c>
      <c r="AX2" s="148" t="s">
        <v>140</v>
      </c>
      <c r="AY2" s="148" t="s">
        <v>141</v>
      </c>
      <c r="AZ2" s="148" t="s">
        <v>142</v>
      </c>
      <c r="BA2" s="148" t="s">
        <v>143</v>
      </c>
      <c r="BB2" s="148" t="s">
        <v>144</v>
      </c>
      <c r="BC2" s="148" t="s">
        <v>138</v>
      </c>
      <c r="BD2" s="148" t="s">
        <v>139</v>
      </c>
      <c r="BE2" s="148" t="s">
        <v>140</v>
      </c>
      <c r="BF2" s="148" t="s">
        <v>141</v>
      </c>
      <c r="BG2" s="148" t="s">
        <v>142</v>
      </c>
      <c r="BH2" s="148" t="s">
        <v>143</v>
      </c>
      <c r="BI2" s="148" t="s">
        <v>144</v>
      </c>
      <c r="BJ2" s="148" t="s">
        <v>138</v>
      </c>
      <c r="BK2" s="148" t="s">
        <v>139</v>
      </c>
      <c r="BL2" s="148" t="s">
        <v>140</v>
      </c>
      <c r="BM2" s="148" t="s">
        <v>141</v>
      </c>
      <c r="BN2" s="148" t="s">
        <v>142</v>
      </c>
      <c r="BO2" s="148" t="s">
        <v>143</v>
      </c>
      <c r="BP2" s="148" t="s">
        <v>144</v>
      </c>
      <c r="BQ2" s="148" t="s">
        <v>138</v>
      </c>
      <c r="BR2" s="148" t="s">
        <v>139</v>
      </c>
      <c r="BS2" s="148" t="s">
        <v>140</v>
      </c>
      <c r="BT2" s="148" t="s">
        <v>141</v>
      </c>
      <c r="BU2" s="148" t="s">
        <v>142</v>
      </c>
      <c r="BV2" s="148" t="s">
        <v>143</v>
      </c>
      <c r="BW2" s="148" t="s">
        <v>144</v>
      </c>
      <c r="BX2" s="148" t="s">
        <v>138</v>
      </c>
      <c r="BY2" s="148" t="s">
        <v>139</v>
      </c>
      <c r="BZ2" s="148" t="s">
        <v>140</v>
      </c>
      <c r="CA2" s="148" t="s">
        <v>141</v>
      </c>
      <c r="CB2" s="148" t="s">
        <v>142</v>
      </c>
      <c r="CC2" s="148" t="s">
        <v>143</v>
      </c>
      <c r="CD2" s="148" t="s">
        <v>144</v>
      </c>
      <c r="CE2" s="148" t="s">
        <v>138</v>
      </c>
      <c r="CF2" s="148" t="s">
        <v>139</v>
      </c>
      <c r="CG2" s="148" t="s">
        <v>140</v>
      </c>
      <c r="CH2" s="148" t="s">
        <v>141</v>
      </c>
      <c r="CI2" s="148" t="s">
        <v>142</v>
      </c>
      <c r="CJ2" s="148" t="s">
        <v>143</v>
      </c>
      <c r="CK2" s="148" t="s">
        <v>144</v>
      </c>
      <c r="CL2" s="148" t="s">
        <v>138</v>
      </c>
      <c r="CM2" s="148" t="s">
        <v>139</v>
      </c>
      <c r="CN2" s="148" t="s">
        <v>140</v>
      </c>
      <c r="CO2" s="148" t="s">
        <v>141</v>
      </c>
      <c r="CP2" s="148" t="s">
        <v>142</v>
      </c>
      <c r="CQ2" s="148" t="s">
        <v>143</v>
      </c>
      <c r="CR2" s="148" t="s">
        <v>144</v>
      </c>
      <c r="CS2" s="148" t="s">
        <v>138</v>
      </c>
      <c r="CT2" s="148" t="s">
        <v>139</v>
      </c>
      <c r="CU2" s="148" t="s">
        <v>140</v>
      </c>
      <c r="CV2" s="148" t="s">
        <v>141</v>
      </c>
      <c r="CW2" s="148" t="s">
        <v>142</v>
      </c>
      <c r="CX2" s="148" t="s">
        <v>143</v>
      </c>
      <c r="CY2" s="148" t="s">
        <v>144</v>
      </c>
    </row>
    <row r="3" spans="1:103" ht="10.55" hidden="1" customHeight="1" x14ac:dyDescent="0.25">
      <c r="F3" s="158" t="s">
        <v>145</v>
      </c>
      <c r="G3" s="155" t="s">
        <v>146</v>
      </c>
      <c r="H3" s="155" t="s">
        <v>147</v>
      </c>
      <c r="I3" s="155" t="s">
        <v>148</v>
      </c>
      <c r="J3" s="155" t="s">
        <v>149</v>
      </c>
      <c r="K3" s="155" t="s">
        <v>150</v>
      </c>
      <c r="L3" s="155" t="s">
        <v>151</v>
      </c>
      <c r="M3" s="158" t="s">
        <v>152</v>
      </c>
      <c r="N3" s="155" t="s">
        <v>153</v>
      </c>
      <c r="O3" s="155" t="s">
        <v>154</v>
      </c>
      <c r="P3" s="155" t="s">
        <v>155</v>
      </c>
      <c r="Q3" s="155" t="s">
        <v>156</v>
      </c>
      <c r="R3" s="155" t="s">
        <v>157</v>
      </c>
      <c r="S3" s="155" t="s">
        <v>158</v>
      </c>
      <c r="T3" s="158" t="s">
        <v>159</v>
      </c>
      <c r="U3" s="155" t="s">
        <v>160</v>
      </c>
      <c r="V3" s="155" t="s">
        <v>161</v>
      </c>
      <c r="W3" s="155" t="s">
        <v>162</v>
      </c>
      <c r="X3" s="155" t="s">
        <v>163</v>
      </c>
      <c r="Y3" s="155" t="s">
        <v>164</v>
      </c>
      <c r="Z3" s="155" t="s">
        <v>165</v>
      </c>
      <c r="AA3" s="158" t="s">
        <v>166</v>
      </c>
      <c r="AB3" s="155" t="s">
        <v>167</v>
      </c>
      <c r="AC3" s="155" t="s">
        <v>168</v>
      </c>
      <c r="AD3" s="155" t="s">
        <v>169</v>
      </c>
      <c r="AE3" s="155" t="s">
        <v>170</v>
      </c>
      <c r="AF3" s="155" t="s">
        <v>171</v>
      </c>
      <c r="AG3" s="155" t="s">
        <v>172</v>
      </c>
      <c r="AH3" s="158" t="s">
        <v>173</v>
      </c>
      <c r="AI3" s="155" t="s">
        <v>174</v>
      </c>
      <c r="AJ3" s="155" t="s">
        <v>175</v>
      </c>
      <c r="AK3" s="155" t="s">
        <v>176</v>
      </c>
      <c r="AL3" s="155" t="s">
        <v>177</v>
      </c>
      <c r="AM3" s="155" t="s">
        <v>178</v>
      </c>
      <c r="AN3" s="155" t="s">
        <v>179</v>
      </c>
      <c r="AO3" s="158" t="s">
        <v>180</v>
      </c>
      <c r="AP3" s="155" t="s">
        <v>181</v>
      </c>
      <c r="AQ3" s="155" t="s">
        <v>182</v>
      </c>
      <c r="AR3" s="155" t="s">
        <v>183</v>
      </c>
      <c r="AS3" s="155" t="s">
        <v>184</v>
      </c>
      <c r="AT3" s="155" t="s">
        <v>185</v>
      </c>
      <c r="AU3" s="155" t="s">
        <v>186</v>
      </c>
      <c r="AV3" s="158" t="s">
        <v>187</v>
      </c>
      <c r="AW3" s="155" t="s">
        <v>188</v>
      </c>
      <c r="AX3" s="155" t="s">
        <v>189</v>
      </c>
      <c r="AY3" s="155" t="s">
        <v>190</v>
      </c>
      <c r="AZ3" s="155" t="s">
        <v>191</v>
      </c>
      <c r="BA3" s="155" t="s">
        <v>192</v>
      </c>
      <c r="BB3" s="155" t="s">
        <v>193</v>
      </c>
      <c r="BC3" s="158" t="s">
        <v>194</v>
      </c>
      <c r="BD3" s="155" t="s">
        <v>195</v>
      </c>
      <c r="BE3" s="155" t="s">
        <v>196</v>
      </c>
      <c r="BF3" s="155" t="s">
        <v>197</v>
      </c>
      <c r="BG3" s="155" t="s">
        <v>198</v>
      </c>
      <c r="BH3" s="155" t="s">
        <v>199</v>
      </c>
      <c r="BI3" s="155" t="s">
        <v>200</v>
      </c>
      <c r="BJ3" s="158" t="s">
        <v>201</v>
      </c>
      <c r="BK3" s="155" t="s">
        <v>202</v>
      </c>
      <c r="BL3" s="155" t="s">
        <v>203</v>
      </c>
      <c r="BM3" s="155" t="s">
        <v>204</v>
      </c>
      <c r="BN3" s="155" t="s">
        <v>205</v>
      </c>
      <c r="BO3" s="155" t="s">
        <v>206</v>
      </c>
      <c r="BP3" s="155" t="s">
        <v>207</v>
      </c>
      <c r="BQ3" s="158" t="s">
        <v>208</v>
      </c>
      <c r="BR3" s="155" t="s">
        <v>209</v>
      </c>
      <c r="BS3" s="155" t="s">
        <v>210</v>
      </c>
      <c r="BT3" s="155" t="s">
        <v>211</v>
      </c>
      <c r="BU3" s="155" t="s">
        <v>212</v>
      </c>
      <c r="BV3" s="155" t="s">
        <v>213</v>
      </c>
      <c r="BW3" s="155" t="s">
        <v>214</v>
      </c>
      <c r="BX3" s="158" t="s">
        <v>215</v>
      </c>
      <c r="BY3" s="155" t="s">
        <v>216</v>
      </c>
      <c r="BZ3" s="155" t="s">
        <v>217</v>
      </c>
      <c r="CA3" s="155" t="s">
        <v>218</v>
      </c>
      <c r="CB3" s="155" t="s">
        <v>219</v>
      </c>
      <c r="CC3" s="155" t="s">
        <v>220</v>
      </c>
      <c r="CD3" s="155" t="s">
        <v>221</v>
      </c>
      <c r="CE3" s="158" t="s">
        <v>222</v>
      </c>
      <c r="CF3" s="155" t="s">
        <v>223</v>
      </c>
      <c r="CG3" s="155" t="s">
        <v>224</v>
      </c>
      <c r="CH3" s="155" t="s">
        <v>225</v>
      </c>
      <c r="CI3" s="155" t="s">
        <v>226</v>
      </c>
      <c r="CJ3" s="155" t="s">
        <v>227</v>
      </c>
      <c r="CK3" s="155" t="s">
        <v>228</v>
      </c>
      <c r="CL3" s="158" t="s">
        <v>229</v>
      </c>
      <c r="CM3" s="155" t="s">
        <v>230</v>
      </c>
      <c r="CN3" s="155" t="s">
        <v>231</v>
      </c>
      <c r="CO3" s="155" t="s">
        <v>232</v>
      </c>
      <c r="CP3" s="155" t="s">
        <v>233</v>
      </c>
      <c r="CQ3" s="155" t="s">
        <v>234</v>
      </c>
      <c r="CR3" s="155" t="s">
        <v>235</v>
      </c>
      <c r="CS3" s="158" t="s">
        <v>236</v>
      </c>
      <c r="CT3" s="155" t="s">
        <v>237</v>
      </c>
      <c r="CU3" s="155" t="s">
        <v>238</v>
      </c>
      <c r="CV3" s="155" t="s">
        <v>239</v>
      </c>
      <c r="CW3" s="155" t="s">
        <v>240</v>
      </c>
      <c r="CX3" s="155" t="s">
        <v>241</v>
      </c>
      <c r="CY3" s="155" t="s">
        <v>242</v>
      </c>
    </row>
    <row r="4" spans="1:103" ht="10.55" hidden="1" customHeight="1" x14ac:dyDescent="0.25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</row>
    <row r="5" spans="1:103" ht="10.55" hidden="1" customHeight="1" x14ac:dyDescent="0.25">
      <c r="A5" s="85"/>
    </row>
    <row r="6" spans="1:103" ht="10.55" hidden="1" customHeight="1" x14ac:dyDescent="0.25">
      <c r="A6" s="85"/>
    </row>
    <row r="7" spans="1:103" ht="6" customHeight="1" x14ac:dyDescent="0.25">
      <c r="A7" s="85"/>
      <c r="D7" s="86"/>
      <c r="O7" s="70"/>
      <c r="P7" s="70"/>
      <c r="Q7" s="70"/>
      <c r="R7" s="70"/>
      <c r="S7" s="70"/>
      <c r="V7" s="70"/>
      <c r="W7" s="70"/>
      <c r="X7" s="70"/>
      <c r="Y7" s="70"/>
      <c r="Z7" s="70"/>
      <c r="AC7" s="70"/>
      <c r="AD7" s="70"/>
      <c r="AE7" s="70"/>
      <c r="AF7" s="70"/>
      <c r="AG7" s="70"/>
      <c r="AJ7" s="70"/>
      <c r="AK7" s="70"/>
      <c r="AL7" s="70"/>
      <c r="AM7" s="70"/>
      <c r="AN7" s="70"/>
      <c r="AQ7" s="70"/>
      <c r="AR7" s="70"/>
      <c r="AS7" s="70"/>
      <c r="AT7" s="70"/>
      <c r="AU7" s="70"/>
      <c r="AX7" s="70"/>
      <c r="AY7" s="70"/>
      <c r="AZ7" s="70"/>
      <c r="BA7" s="70"/>
      <c r="BB7" s="70"/>
      <c r="BE7" s="70"/>
      <c r="BF7" s="70"/>
      <c r="BG7" s="70"/>
      <c r="BH7" s="70"/>
      <c r="BI7" s="70"/>
      <c r="BL7" s="70"/>
      <c r="BM7" s="70"/>
      <c r="BN7" s="70"/>
      <c r="BO7" s="70"/>
      <c r="BP7" s="70"/>
      <c r="BS7" s="70"/>
      <c r="BT7" s="70"/>
      <c r="BU7" s="70"/>
      <c r="BV7" s="70"/>
      <c r="BW7" s="70"/>
      <c r="BZ7" s="70"/>
      <c r="CA7" s="70"/>
      <c r="CB7" s="70"/>
      <c r="CC7" s="70"/>
      <c r="CD7" s="70"/>
      <c r="CG7" s="70"/>
      <c r="CH7" s="70"/>
      <c r="CI7" s="70"/>
      <c r="CJ7" s="70"/>
      <c r="CK7" s="70"/>
    </row>
    <row r="8" spans="1:103" ht="12" customHeight="1" x14ac:dyDescent="0.25">
      <c r="A8" s="85"/>
      <c r="D8" s="84" t="s">
        <v>243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03" ht="12" customHeight="1" x14ac:dyDescent="0.25">
      <c r="D9" s="82" t="s">
        <v>244</v>
      </c>
    </row>
    <row r="10" spans="1:103" ht="12" customHeight="1" x14ac:dyDescent="0.25">
      <c r="D10" s="81" t="str">
        <f>IF(ORG="","Не определено",ORG)</f>
        <v>АО "НАТЭК Инвест-Энерго"</v>
      </c>
      <c r="CY10" s="80" t="s">
        <v>245</v>
      </c>
    </row>
    <row r="11" spans="1:103" ht="15.1" customHeight="1" x14ac:dyDescent="0.25">
      <c r="D11" s="79" t="s">
        <v>246</v>
      </c>
      <c r="E11" s="70"/>
      <c r="F11" s="70"/>
      <c r="G11" s="70"/>
      <c r="H11" s="70"/>
      <c r="I11" s="70"/>
      <c r="J11" s="70"/>
      <c r="K11" s="70"/>
      <c r="L11" s="70"/>
      <c r="M11" s="221" t="s">
        <v>247</v>
      </c>
      <c r="N11" s="221"/>
      <c r="O11" s="221"/>
      <c r="P11" s="221"/>
      <c r="Q11" s="221"/>
      <c r="R11" s="221"/>
      <c r="S11" s="221"/>
      <c r="T11" s="70"/>
      <c r="U11" s="70"/>
      <c r="V11" s="70"/>
      <c r="W11" s="70"/>
      <c r="X11" s="70"/>
      <c r="Y11" s="70"/>
      <c r="Z11" s="70"/>
      <c r="AA11" s="221" t="s">
        <v>247</v>
      </c>
      <c r="AB11" s="221"/>
      <c r="AC11" s="221"/>
      <c r="AD11" s="221"/>
      <c r="AE11" s="221"/>
      <c r="AF11" s="221"/>
      <c r="AG11" s="221"/>
      <c r="AH11" s="70"/>
      <c r="AI11" s="70"/>
      <c r="AJ11" s="70"/>
      <c r="AK11" s="70"/>
      <c r="AL11" s="70"/>
      <c r="AM11" s="70"/>
      <c r="AN11" s="70"/>
      <c r="AO11" s="221" t="s">
        <v>247</v>
      </c>
      <c r="AP11" s="221"/>
      <c r="AQ11" s="221"/>
      <c r="AR11" s="221"/>
      <c r="AS11" s="221"/>
      <c r="AT11" s="221"/>
      <c r="AU11" s="221"/>
      <c r="AV11" s="70"/>
      <c r="AW11" s="70"/>
      <c r="AX11" s="70"/>
      <c r="AY11" s="70"/>
      <c r="AZ11" s="70"/>
      <c r="BA11" s="70"/>
      <c r="BB11" s="70"/>
      <c r="BC11" s="221" t="s">
        <v>247</v>
      </c>
      <c r="BD11" s="221"/>
      <c r="BE11" s="221"/>
      <c r="BF11" s="221"/>
      <c r="BG11" s="221"/>
      <c r="BH11" s="221"/>
      <c r="BI11" s="221"/>
      <c r="BJ11" s="70"/>
      <c r="BK11" s="70"/>
      <c r="BL11" s="70"/>
      <c r="BM11" s="70"/>
      <c r="BN11" s="70"/>
      <c r="BO11" s="70"/>
      <c r="BP11" s="70"/>
      <c r="BQ11" s="221" t="s">
        <v>247</v>
      </c>
      <c r="BR11" s="221"/>
      <c r="BS11" s="221"/>
      <c r="BT11" s="221"/>
      <c r="BU11" s="221"/>
      <c r="BV11" s="221"/>
      <c r="BW11" s="221"/>
      <c r="BX11" s="70"/>
      <c r="BY11" s="70"/>
      <c r="BZ11" s="70"/>
      <c r="CA11" s="70"/>
      <c r="CB11" s="70"/>
      <c r="CC11" s="70"/>
      <c r="CD11" s="70"/>
      <c r="CE11" s="221" t="s">
        <v>247</v>
      </c>
      <c r="CF11" s="221"/>
      <c r="CG11" s="221"/>
      <c r="CH11" s="221"/>
      <c r="CI11" s="221"/>
      <c r="CJ11" s="221"/>
      <c r="CK11" s="221"/>
      <c r="CS11" s="221" t="s">
        <v>247</v>
      </c>
      <c r="CT11" s="221"/>
      <c r="CU11" s="221"/>
      <c r="CV11" s="221"/>
      <c r="CW11" s="221"/>
      <c r="CX11" s="221"/>
      <c r="CY11" s="221"/>
    </row>
    <row r="12" spans="1:103" s="188" customFormat="1" ht="12" customHeight="1" x14ac:dyDescent="0.25">
      <c r="C12" s="78"/>
      <c r="D12" s="225" t="s">
        <v>248</v>
      </c>
      <c r="E12" s="221" t="s">
        <v>249</v>
      </c>
      <c r="F12" s="224" t="s">
        <v>250</v>
      </c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 t="s">
        <v>251</v>
      </c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 t="s">
        <v>252</v>
      </c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 t="s">
        <v>252</v>
      </c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2" t="s">
        <v>253</v>
      </c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 t="s">
        <v>253</v>
      </c>
      <c r="BY12" s="222"/>
      <c r="BZ12" s="222"/>
      <c r="CA12" s="222"/>
      <c r="CB12" s="222"/>
      <c r="CC12" s="222"/>
      <c r="CD12" s="222"/>
      <c r="CE12" s="222"/>
      <c r="CF12" s="222"/>
      <c r="CG12" s="222"/>
      <c r="CH12" s="222"/>
      <c r="CI12" s="222"/>
      <c r="CJ12" s="222"/>
      <c r="CK12" s="222"/>
      <c r="CL12" s="222" t="s">
        <v>253</v>
      </c>
      <c r="CM12" s="222"/>
      <c r="CN12" s="222"/>
      <c r="CO12" s="222"/>
      <c r="CP12" s="222"/>
      <c r="CQ12" s="222"/>
      <c r="CR12" s="222"/>
      <c r="CS12" s="223"/>
      <c r="CT12" s="223"/>
      <c r="CU12" s="223"/>
      <c r="CV12" s="223"/>
      <c r="CW12" s="223"/>
      <c r="CX12" s="223"/>
      <c r="CY12" s="223"/>
    </row>
    <row r="13" spans="1:103" s="188" customFormat="1" ht="45.1" customHeight="1" x14ac:dyDescent="0.25">
      <c r="C13" s="78"/>
      <c r="D13" s="225"/>
      <c r="E13" s="221"/>
      <c r="F13" s="227" t="s">
        <v>254</v>
      </c>
      <c r="G13" s="227"/>
      <c r="H13" s="227"/>
      <c r="I13" s="227"/>
      <c r="J13" s="227"/>
      <c r="K13" s="227"/>
      <c r="L13" s="227"/>
      <c r="M13" s="221" t="s">
        <v>255</v>
      </c>
      <c r="N13" s="221"/>
      <c r="O13" s="221"/>
      <c r="P13" s="221"/>
      <c r="Q13" s="221"/>
      <c r="R13" s="221"/>
      <c r="S13" s="221"/>
      <c r="T13" s="221" t="s">
        <v>254</v>
      </c>
      <c r="U13" s="221"/>
      <c r="V13" s="221"/>
      <c r="W13" s="221"/>
      <c r="X13" s="221"/>
      <c r="Y13" s="221"/>
      <c r="Z13" s="221"/>
      <c r="AA13" s="221" t="s">
        <v>255</v>
      </c>
      <c r="AB13" s="221"/>
      <c r="AC13" s="221"/>
      <c r="AD13" s="221"/>
      <c r="AE13" s="221"/>
      <c r="AF13" s="221"/>
      <c r="AG13" s="221"/>
      <c r="AH13" s="221" t="s">
        <v>256</v>
      </c>
      <c r="AI13" s="221"/>
      <c r="AJ13" s="221"/>
      <c r="AK13" s="221"/>
      <c r="AL13" s="221"/>
      <c r="AM13" s="221"/>
      <c r="AN13" s="221"/>
      <c r="AO13" s="221" t="s">
        <v>257</v>
      </c>
      <c r="AP13" s="221"/>
      <c r="AQ13" s="221"/>
      <c r="AR13" s="221"/>
      <c r="AS13" s="221"/>
      <c r="AT13" s="221"/>
      <c r="AU13" s="221"/>
      <c r="AV13" s="221" t="s">
        <v>258</v>
      </c>
      <c r="AW13" s="221"/>
      <c r="AX13" s="221"/>
      <c r="AY13" s="221"/>
      <c r="AZ13" s="221"/>
      <c r="BA13" s="221"/>
      <c r="BB13" s="221"/>
      <c r="BC13" s="221" t="s">
        <v>259</v>
      </c>
      <c r="BD13" s="221"/>
      <c r="BE13" s="221"/>
      <c r="BF13" s="221"/>
      <c r="BG13" s="221"/>
      <c r="BH13" s="221"/>
      <c r="BI13" s="221"/>
      <c r="BJ13" s="221" t="s">
        <v>256</v>
      </c>
      <c r="BK13" s="221"/>
      <c r="BL13" s="221"/>
      <c r="BM13" s="221"/>
      <c r="BN13" s="221"/>
      <c r="BO13" s="221"/>
      <c r="BP13" s="221"/>
      <c r="BQ13" s="221" t="s">
        <v>257</v>
      </c>
      <c r="BR13" s="221"/>
      <c r="BS13" s="221"/>
      <c r="BT13" s="221"/>
      <c r="BU13" s="221"/>
      <c r="BV13" s="221"/>
      <c r="BW13" s="221"/>
      <c r="BX13" s="221" t="s">
        <v>258</v>
      </c>
      <c r="BY13" s="221"/>
      <c r="BZ13" s="221"/>
      <c r="CA13" s="221"/>
      <c r="CB13" s="221"/>
      <c r="CC13" s="221"/>
      <c r="CD13" s="221"/>
      <c r="CE13" s="221" t="s">
        <v>259</v>
      </c>
      <c r="CF13" s="221"/>
      <c r="CG13" s="221"/>
      <c r="CH13" s="221"/>
      <c r="CI13" s="221"/>
      <c r="CJ13" s="221"/>
      <c r="CK13" s="221"/>
      <c r="CL13" s="221" t="s">
        <v>260</v>
      </c>
      <c r="CM13" s="221"/>
      <c r="CN13" s="221"/>
      <c r="CO13" s="221"/>
      <c r="CP13" s="221"/>
      <c r="CQ13" s="221"/>
      <c r="CR13" s="221"/>
      <c r="CS13" s="221" t="s">
        <v>261</v>
      </c>
      <c r="CT13" s="221"/>
      <c r="CU13" s="221"/>
      <c r="CV13" s="221"/>
      <c r="CW13" s="221"/>
      <c r="CX13" s="221"/>
      <c r="CY13" s="221"/>
    </row>
    <row r="14" spans="1:103" s="188" customFormat="1" ht="12" customHeight="1" x14ac:dyDescent="0.25">
      <c r="C14" s="78"/>
      <c r="D14" s="225"/>
      <c r="E14" s="226"/>
      <c r="F14" s="221" t="s">
        <v>262</v>
      </c>
      <c r="G14" s="221" t="s">
        <v>263</v>
      </c>
      <c r="H14" s="221"/>
      <c r="I14" s="221"/>
      <c r="J14" s="221"/>
      <c r="K14" s="221"/>
      <c r="L14" s="221"/>
      <c r="M14" s="221" t="s">
        <v>262</v>
      </c>
      <c r="N14" s="221" t="s">
        <v>263</v>
      </c>
      <c r="O14" s="221"/>
      <c r="P14" s="221"/>
      <c r="Q14" s="221"/>
      <c r="R14" s="221"/>
      <c r="S14" s="221"/>
      <c r="T14" s="221" t="s">
        <v>262</v>
      </c>
      <c r="U14" s="221" t="s">
        <v>263</v>
      </c>
      <c r="V14" s="221"/>
      <c r="W14" s="221"/>
      <c r="X14" s="221"/>
      <c r="Y14" s="221"/>
      <c r="Z14" s="221"/>
      <c r="AA14" s="221" t="s">
        <v>262</v>
      </c>
      <c r="AB14" s="221" t="s">
        <v>263</v>
      </c>
      <c r="AC14" s="221"/>
      <c r="AD14" s="221"/>
      <c r="AE14" s="221"/>
      <c r="AF14" s="221"/>
      <c r="AG14" s="221"/>
      <c r="AH14" s="221" t="s">
        <v>262</v>
      </c>
      <c r="AI14" s="221" t="s">
        <v>263</v>
      </c>
      <c r="AJ14" s="221"/>
      <c r="AK14" s="221"/>
      <c r="AL14" s="221"/>
      <c r="AM14" s="221"/>
      <c r="AN14" s="221"/>
      <c r="AO14" s="221" t="s">
        <v>262</v>
      </c>
      <c r="AP14" s="221" t="s">
        <v>263</v>
      </c>
      <c r="AQ14" s="221"/>
      <c r="AR14" s="221"/>
      <c r="AS14" s="221"/>
      <c r="AT14" s="221"/>
      <c r="AU14" s="221"/>
      <c r="AV14" s="221" t="s">
        <v>262</v>
      </c>
      <c r="AW14" s="221" t="s">
        <v>263</v>
      </c>
      <c r="AX14" s="221"/>
      <c r="AY14" s="221"/>
      <c r="AZ14" s="221"/>
      <c r="BA14" s="221"/>
      <c r="BB14" s="221"/>
      <c r="BC14" s="221" t="s">
        <v>262</v>
      </c>
      <c r="BD14" s="221" t="s">
        <v>263</v>
      </c>
      <c r="BE14" s="221"/>
      <c r="BF14" s="221"/>
      <c r="BG14" s="221"/>
      <c r="BH14" s="221"/>
      <c r="BI14" s="221"/>
      <c r="BJ14" s="221" t="s">
        <v>262</v>
      </c>
      <c r="BK14" s="221" t="s">
        <v>263</v>
      </c>
      <c r="BL14" s="221"/>
      <c r="BM14" s="221"/>
      <c r="BN14" s="221"/>
      <c r="BO14" s="221"/>
      <c r="BP14" s="221"/>
      <c r="BQ14" s="221" t="s">
        <v>262</v>
      </c>
      <c r="BR14" s="221" t="s">
        <v>263</v>
      </c>
      <c r="BS14" s="221"/>
      <c r="BT14" s="221"/>
      <c r="BU14" s="221"/>
      <c r="BV14" s="221"/>
      <c r="BW14" s="221"/>
      <c r="BX14" s="221" t="s">
        <v>262</v>
      </c>
      <c r="BY14" s="221" t="s">
        <v>263</v>
      </c>
      <c r="BZ14" s="221"/>
      <c r="CA14" s="221"/>
      <c r="CB14" s="221"/>
      <c r="CC14" s="221"/>
      <c r="CD14" s="221"/>
      <c r="CE14" s="221" t="s">
        <v>262</v>
      </c>
      <c r="CF14" s="221" t="s">
        <v>263</v>
      </c>
      <c r="CG14" s="221"/>
      <c r="CH14" s="221"/>
      <c r="CI14" s="221"/>
      <c r="CJ14" s="221"/>
      <c r="CK14" s="221"/>
      <c r="CL14" s="221" t="s">
        <v>262</v>
      </c>
      <c r="CM14" s="221" t="s">
        <v>263</v>
      </c>
      <c r="CN14" s="221"/>
      <c r="CO14" s="221"/>
      <c r="CP14" s="221"/>
      <c r="CQ14" s="221"/>
      <c r="CR14" s="221"/>
      <c r="CS14" s="221" t="s">
        <v>262</v>
      </c>
      <c r="CT14" s="221" t="s">
        <v>263</v>
      </c>
      <c r="CU14" s="221"/>
      <c r="CV14" s="221"/>
      <c r="CW14" s="221"/>
      <c r="CX14" s="221"/>
      <c r="CY14" s="221"/>
    </row>
    <row r="15" spans="1:103" s="188" customFormat="1" ht="12" customHeight="1" x14ac:dyDescent="0.25">
      <c r="C15" s="78"/>
      <c r="D15" s="225"/>
      <c r="E15" s="226"/>
      <c r="F15" s="221"/>
      <c r="G15" s="77" t="s">
        <v>264</v>
      </c>
      <c r="H15" s="77" t="s">
        <v>265</v>
      </c>
      <c r="I15" s="77" t="s">
        <v>266</v>
      </c>
      <c r="J15" s="77" t="s">
        <v>267</v>
      </c>
      <c r="K15" s="77" t="s">
        <v>268</v>
      </c>
      <c r="L15" s="77" t="s">
        <v>269</v>
      </c>
      <c r="M15" s="221"/>
      <c r="N15" s="77" t="s">
        <v>264</v>
      </c>
      <c r="O15" s="77" t="s">
        <v>265</v>
      </c>
      <c r="P15" s="77" t="s">
        <v>266</v>
      </c>
      <c r="Q15" s="77" t="s">
        <v>267</v>
      </c>
      <c r="R15" s="77" t="s">
        <v>268</v>
      </c>
      <c r="S15" s="77" t="s">
        <v>269</v>
      </c>
      <c r="T15" s="221"/>
      <c r="U15" s="77" t="s">
        <v>264</v>
      </c>
      <c r="V15" s="77" t="s">
        <v>265</v>
      </c>
      <c r="W15" s="77" t="s">
        <v>266</v>
      </c>
      <c r="X15" s="77" t="s">
        <v>267</v>
      </c>
      <c r="Y15" s="77" t="s">
        <v>268</v>
      </c>
      <c r="Z15" s="77" t="s">
        <v>269</v>
      </c>
      <c r="AA15" s="221"/>
      <c r="AB15" s="77" t="s">
        <v>264</v>
      </c>
      <c r="AC15" s="77" t="s">
        <v>265</v>
      </c>
      <c r="AD15" s="77" t="s">
        <v>266</v>
      </c>
      <c r="AE15" s="77" t="s">
        <v>267</v>
      </c>
      <c r="AF15" s="77" t="s">
        <v>268</v>
      </c>
      <c r="AG15" s="77" t="s">
        <v>269</v>
      </c>
      <c r="AH15" s="221"/>
      <c r="AI15" s="77" t="s">
        <v>264</v>
      </c>
      <c r="AJ15" s="77" t="s">
        <v>265</v>
      </c>
      <c r="AK15" s="77" t="s">
        <v>266</v>
      </c>
      <c r="AL15" s="77" t="s">
        <v>267</v>
      </c>
      <c r="AM15" s="77" t="s">
        <v>268</v>
      </c>
      <c r="AN15" s="77" t="s">
        <v>269</v>
      </c>
      <c r="AO15" s="221"/>
      <c r="AP15" s="77" t="s">
        <v>264</v>
      </c>
      <c r="AQ15" s="77" t="s">
        <v>265</v>
      </c>
      <c r="AR15" s="77" t="s">
        <v>266</v>
      </c>
      <c r="AS15" s="77" t="s">
        <v>267</v>
      </c>
      <c r="AT15" s="77" t="s">
        <v>268</v>
      </c>
      <c r="AU15" s="77" t="s">
        <v>269</v>
      </c>
      <c r="AV15" s="221"/>
      <c r="AW15" s="77" t="s">
        <v>264</v>
      </c>
      <c r="AX15" s="77" t="s">
        <v>265</v>
      </c>
      <c r="AY15" s="77" t="s">
        <v>266</v>
      </c>
      <c r="AZ15" s="77" t="s">
        <v>267</v>
      </c>
      <c r="BA15" s="77" t="s">
        <v>268</v>
      </c>
      <c r="BB15" s="77" t="s">
        <v>269</v>
      </c>
      <c r="BC15" s="221"/>
      <c r="BD15" s="77" t="s">
        <v>264</v>
      </c>
      <c r="BE15" s="77" t="s">
        <v>265</v>
      </c>
      <c r="BF15" s="77" t="s">
        <v>266</v>
      </c>
      <c r="BG15" s="77" t="s">
        <v>267</v>
      </c>
      <c r="BH15" s="77" t="s">
        <v>268</v>
      </c>
      <c r="BI15" s="77" t="s">
        <v>269</v>
      </c>
      <c r="BJ15" s="221"/>
      <c r="BK15" s="77" t="s">
        <v>264</v>
      </c>
      <c r="BL15" s="77" t="s">
        <v>265</v>
      </c>
      <c r="BM15" s="77" t="s">
        <v>266</v>
      </c>
      <c r="BN15" s="77" t="s">
        <v>267</v>
      </c>
      <c r="BO15" s="77" t="s">
        <v>268</v>
      </c>
      <c r="BP15" s="77" t="s">
        <v>269</v>
      </c>
      <c r="BQ15" s="221"/>
      <c r="BR15" s="77" t="s">
        <v>264</v>
      </c>
      <c r="BS15" s="77" t="s">
        <v>265</v>
      </c>
      <c r="BT15" s="77" t="s">
        <v>266</v>
      </c>
      <c r="BU15" s="77" t="s">
        <v>267</v>
      </c>
      <c r="BV15" s="77" t="s">
        <v>268</v>
      </c>
      <c r="BW15" s="77" t="s">
        <v>269</v>
      </c>
      <c r="BX15" s="221"/>
      <c r="BY15" s="77" t="s">
        <v>264</v>
      </c>
      <c r="BZ15" s="77" t="s">
        <v>265</v>
      </c>
      <c r="CA15" s="77" t="s">
        <v>266</v>
      </c>
      <c r="CB15" s="77" t="s">
        <v>267</v>
      </c>
      <c r="CC15" s="77" t="s">
        <v>268</v>
      </c>
      <c r="CD15" s="77" t="s">
        <v>269</v>
      </c>
      <c r="CE15" s="221"/>
      <c r="CF15" s="77" t="s">
        <v>264</v>
      </c>
      <c r="CG15" s="77" t="s">
        <v>265</v>
      </c>
      <c r="CH15" s="77" t="s">
        <v>266</v>
      </c>
      <c r="CI15" s="77" t="s">
        <v>267</v>
      </c>
      <c r="CJ15" s="77" t="s">
        <v>268</v>
      </c>
      <c r="CK15" s="77" t="s">
        <v>269</v>
      </c>
      <c r="CL15" s="221"/>
      <c r="CM15" s="77" t="s">
        <v>264</v>
      </c>
      <c r="CN15" s="77" t="s">
        <v>265</v>
      </c>
      <c r="CO15" s="77" t="s">
        <v>266</v>
      </c>
      <c r="CP15" s="77" t="s">
        <v>267</v>
      </c>
      <c r="CQ15" s="77" t="s">
        <v>268</v>
      </c>
      <c r="CR15" s="77" t="s">
        <v>269</v>
      </c>
      <c r="CS15" s="221"/>
      <c r="CT15" s="77" t="s">
        <v>264</v>
      </c>
      <c r="CU15" s="77" t="s">
        <v>265</v>
      </c>
      <c r="CV15" s="77" t="s">
        <v>266</v>
      </c>
      <c r="CW15" s="77" t="s">
        <v>267</v>
      </c>
      <c r="CX15" s="77" t="s">
        <v>268</v>
      </c>
      <c r="CY15" s="77" t="s">
        <v>269</v>
      </c>
    </row>
    <row r="16" spans="1:103" s="188" customFormat="1" ht="12" customHeight="1" x14ac:dyDescent="0.25">
      <c r="C16" s="78"/>
      <c r="D16" s="225"/>
      <c r="E16" s="226"/>
      <c r="F16" s="77" t="s">
        <v>270</v>
      </c>
      <c r="G16" s="77" t="s">
        <v>270</v>
      </c>
      <c r="H16" s="77" t="s">
        <v>270</v>
      </c>
      <c r="I16" s="77" t="s">
        <v>270</v>
      </c>
      <c r="J16" s="77" t="s">
        <v>270</v>
      </c>
      <c r="K16" s="77" t="s">
        <v>270</v>
      </c>
      <c r="L16" s="77" t="s">
        <v>270</v>
      </c>
      <c r="M16" s="77" t="s">
        <v>271</v>
      </c>
      <c r="N16" s="77" t="s">
        <v>271</v>
      </c>
      <c r="O16" s="77" t="s">
        <v>271</v>
      </c>
      <c r="P16" s="77" t="s">
        <v>271</v>
      </c>
      <c r="Q16" s="77" t="s">
        <v>271</v>
      </c>
      <c r="R16" s="77" t="s">
        <v>271</v>
      </c>
      <c r="S16" s="77" t="s">
        <v>271</v>
      </c>
      <c r="T16" s="77" t="s">
        <v>270</v>
      </c>
      <c r="U16" s="77" t="s">
        <v>270</v>
      </c>
      <c r="V16" s="77" t="s">
        <v>270</v>
      </c>
      <c r="W16" s="77" t="s">
        <v>270</v>
      </c>
      <c r="X16" s="77" t="s">
        <v>270</v>
      </c>
      <c r="Y16" s="77" t="s">
        <v>270</v>
      </c>
      <c r="Z16" s="77" t="s">
        <v>270</v>
      </c>
      <c r="AA16" s="77" t="s">
        <v>271</v>
      </c>
      <c r="AB16" s="77" t="s">
        <v>271</v>
      </c>
      <c r="AC16" s="77" t="s">
        <v>271</v>
      </c>
      <c r="AD16" s="77" t="s">
        <v>271</v>
      </c>
      <c r="AE16" s="77" t="s">
        <v>271</v>
      </c>
      <c r="AF16" s="77" t="s">
        <v>271</v>
      </c>
      <c r="AG16" s="77" t="s">
        <v>271</v>
      </c>
      <c r="AH16" s="77" t="s">
        <v>270</v>
      </c>
      <c r="AI16" s="77" t="s">
        <v>270</v>
      </c>
      <c r="AJ16" s="77" t="s">
        <v>270</v>
      </c>
      <c r="AK16" s="77" t="s">
        <v>270</v>
      </c>
      <c r="AL16" s="77" t="s">
        <v>270</v>
      </c>
      <c r="AM16" s="77" t="s">
        <v>270</v>
      </c>
      <c r="AN16" s="77" t="s">
        <v>270</v>
      </c>
      <c r="AO16" s="77" t="s">
        <v>271</v>
      </c>
      <c r="AP16" s="77" t="s">
        <v>271</v>
      </c>
      <c r="AQ16" s="77" t="s">
        <v>271</v>
      </c>
      <c r="AR16" s="77" t="s">
        <v>271</v>
      </c>
      <c r="AS16" s="77" t="s">
        <v>271</v>
      </c>
      <c r="AT16" s="77" t="s">
        <v>271</v>
      </c>
      <c r="AU16" s="77" t="s">
        <v>271</v>
      </c>
      <c r="AV16" s="77" t="s">
        <v>272</v>
      </c>
      <c r="AW16" s="77" t="s">
        <v>272</v>
      </c>
      <c r="AX16" s="77" t="s">
        <v>272</v>
      </c>
      <c r="AY16" s="77" t="s">
        <v>272</v>
      </c>
      <c r="AZ16" s="77" t="s">
        <v>272</v>
      </c>
      <c r="BA16" s="77" t="s">
        <v>272</v>
      </c>
      <c r="BB16" s="77" t="s">
        <v>272</v>
      </c>
      <c r="BC16" s="77" t="s">
        <v>271</v>
      </c>
      <c r="BD16" s="77" t="s">
        <v>271</v>
      </c>
      <c r="BE16" s="77" t="s">
        <v>271</v>
      </c>
      <c r="BF16" s="77" t="s">
        <v>271</v>
      </c>
      <c r="BG16" s="77" t="s">
        <v>271</v>
      </c>
      <c r="BH16" s="77" t="s">
        <v>271</v>
      </c>
      <c r="BI16" s="77" t="s">
        <v>271</v>
      </c>
      <c r="BJ16" s="77" t="s">
        <v>270</v>
      </c>
      <c r="BK16" s="77" t="s">
        <v>270</v>
      </c>
      <c r="BL16" s="77" t="s">
        <v>270</v>
      </c>
      <c r="BM16" s="77" t="s">
        <v>270</v>
      </c>
      <c r="BN16" s="77" t="s">
        <v>270</v>
      </c>
      <c r="BO16" s="77" t="s">
        <v>270</v>
      </c>
      <c r="BP16" s="77" t="s">
        <v>270</v>
      </c>
      <c r="BQ16" s="77" t="s">
        <v>271</v>
      </c>
      <c r="BR16" s="77" t="s">
        <v>271</v>
      </c>
      <c r="BS16" s="77" t="s">
        <v>271</v>
      </c>
      <c r="BT16" s="77" t="s">
        <v>271</v>
      </c>
      <c r="BU16" s="77" t="s">
        <v>271</v>
      </c>
      <c r="BV16" s="77" t="s">
        <v>271</v>
      </c>
      <c r="BW16" s="77" t="s">
        <v>271</v>
      </c>
      <c r="BX16" s="77" t="s">
        <v>272</v>
      </c>
      <c r="BY16" s="77" t="s">
        <v>272</v>
      </c>
      <c r="BZ16" s="77" t="s">
        <v>272</v>
      </c>
      <c r="CA16" s="77" t="s">
        <v>272</v>
      </c>
      <c r="CB16" s="77" t="s">
        <v>272</v>
      </c>
      <c r="CC16" s="77" t="s">
        <v>272</v>
      </c>
      <c r="CD16" s="77" t="s">
        <v>272</v>
      </c>
      <c r="CE16" s="77" t="s">
        <v>271</v>
      </c>
      <c r="CF16" s="77" t="s">
        <v>271</v>
      </c>
      <c r="CG16" s="77" t="s">
        <v>271</v>
      </c>
      <c r="CH16" s="77" t="s">
        <v>271</v>
      </c>
      <c r="CI16" s="77" t="s">
        <v>271</v>
      </c>
      <c r="CJ16" s="77" t="s">
        <v>271</v>
      </c>
      <c r="CK16" s="77" t="s">
        <v>271</v>
      </c>
      <c r="CL16" s="77" t="s">
        <v>272</v>
      </c>
      <c r="CM16" s="77" t="s">
        <v>272</v>
      </c>
      <c r="CN16" s="77" t="s">
        <v>272</v>
      </c>
      <c r="CO16" s="77" t="s">
        <v>272</v>
      </c>
      <c r="CP16" s="77" t="s">
        <v>272</v>
      </c>
      <c r="CQ16" s="77" t="s">
        <v>272</v>
      </c>
      <c r="CR16" s="77" t="s">
        <v>272</v>
      </c>
      <c r="CS16" s="77" t="s">
        <v>271</v>
      </c>
      <c r="CT16" s="77" t="s">
        <v>271</v>
      </c>
      <c r="CU16" s="77" t="s">
        <v>271</v>
      </c>
      <c r="CV16" s="77" t="s">
        <v>271</v>
      </c>
      <c r="CW16" s="77" t="s">
        <v>271</v>
      </c>
      <c r="CX16" s="77" t="s">
        <v>271</v>
      </c>
      <c r="CY16" s="77" t="s">
        <v>271</v>
      </c>
    </row>
    <row r="17" spans="3:103" ht="12" customHeight="1" x14ac:dyDescent="0.25">
      <c r="D17" s="75">
        <v>1</v>
      </c>
      <c r="E17" s="75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5">
        <v>10</v>
      </c>
      <c r="N17" s="76">
        <v>11</v>
      </c>
      <c r="O17" s="75">
        <v>12</v>
      </c>
      <c r="P17" s="76">
        <v>13</v>
      </c>
      <c r="Q17" s="75">
        <v>14</v>
      </c>
      <c r="R17" s="76">
        <v>15</v>
      </c>
      <c r="S17" s="75">
        <v>16</v>
      </c>
      <c r="T17" s="76">
        <v>17</v>
      </c>
      <c r="U17" s="75">
        <v>18</v>
      </c>
      <c r="V17" s="76">
        <v>19</v>
      </c>
      <c r="W17" s="75">
        <v>20</v>
      </c>
      <c r="X17" s="76">
        <v>21</v>
      </c>
      <c r="Y17" s="75">
        <v>22</v>
      </c>
      <c r="Z17" s="76">
        <v>23</v>
      </c>
      <c r="AA17" s="75">
        <v>24</v>
      </c>
      <c r="AB17" s="76">
        <v>25</v>
      </c>
      <c r="AC17" s="75">
        <v>26</v>
      </c>
      <c r="AD17" s="76">
        <v>27</v>
      </c>
      <c r="AE17" s="75">
        <v>28</v>
      </c>
      <c r="AF17" s="76">
        <v>29</v>
      </c>
      <c r="AG17" s="75">
        <v>30</v>
      </c>
      <c r="AH17" s="76">
        <v>31</v>
      </c>
      <c r="AI17" s="75">
        <v>32</v>
      </c>
      <c r="AJ17" s="76">
        <v>33</v>
      </c>
      <c r="AK17" s="75">
        <v>34</v>
      </c>
      <c r="AL17" s="76">
        <v>35</v>
      </c>
      <c r="AM17" s="75">
        <v>36</v>
      </c>
      <c r="AN17" s="76">
        <v>37</v>
      </c>
      <c r="AO17" s="75">
        <v>38</v>
      </c>
      <c r="AP17" s="76">
        <v>39</v>
      </c>
      <c r="AQ17" s="75">
        <v>40</v>
      </c>
      <c r="AR17" s="76">
        <v>41</v>
      </c>
      <c r="AS17" s="75">
        <v>42</v>
      </c>
      <c r="AT17" s="76">
        <v>43</v>
      </c>
      <c r="AU17" s="75">
        <v>44</v>
      </c>
      <c r="AV17" s="76">
        <v>45</v>
      </c>
      <c r="AW17" s="75">
        <v>46</v>
      </c>
      <c r="AX17" s="76">
        <v>47</v>
      </c>
      <c r="AY17" s="75">
        <v>48</v>
      </c>
      <c r="AZ17" s="76">
        <v>49</v>
      </c>
      <c r="BA17" s="75">
        <v>50</v>
      </c>
      <c r="BB17" s="76">
        <v>51</v>
      </c>
      <c r="BC17" s="75">
        <v>52</v>
      </c>
      <c r="BD17" s="76">
        <v>53</v>
      </c>
      <c r="BE17" s="75">
        <v>54</v>
      </c>
      <c r="BF17" s="76">
        <v>55</v>
      </c>
      <c r="BG17" s="75">
        <v>56</v>
      </c>
      <c r="BH17" s="76">
        <v>57</v>
      </c>
      <c r="BI17" s="75">
        <v>58</v>
      </c>
      <c r="BJ17" s="76">
        <v>59</v>
      </c>
      <c r="BK17" s="75">
        <v>60</v>
      </c>
      <c r="BL17" s="76">
        <v>61</v>
      </c>
      <c r="BM17" s="75">
        <v>62</v>
      </c>
      <c r="BN17" s="76">
        <v>63</v>
      </c>
      <c r="BO17" s="75">
        <v>64</v>
      </c>
      <c r="BP17" s="76">
        <v>65</v>
      </c>
      <c r="BQ17" s="75">
        <v>66</v>
      </c>
      <c r="BR17" s="76">
        <v>67</v>
      </c>
      <c r="BS17" s="75">
        <v>68</v>
      </c>
      <c r="BT17" s="76">
        <v>69</v>
      </c>
      <c r="BU17" s="75">
        <v>70</v>
      </c>
      <c r="BV17" s="76">
        <v>71</v>
      </c>
      <c r="BW17" s="75">
        <v>72</v>
      </c>
      <c r="BX17" s="76">
        <v>73</v>
      </c>
      <c r="BY17" s="75">
        <v>74</v>
      </c>
      <c r="BZ17" s="76">
        <v>75</v>
      </c>
      <c r="CA17" s="75">
        <v>76</v>
      </c>
      <c r="CB17" s="76">
        <v>77</v>
      </c>
      <c r="CC17" s="75">
        <v>78</v>
      </c>
      <c r="CD17" s="76">
        <v>79</v>
      </c>
      <c r="CE17" s="75">
        <v>80</v>
      </c>
      <c r="CF17" s="76">
        <v>81</v>
      </c>
      <c r="CG17" s="75">
        <v>82</v>
      </c>
      <c r="CH17" s="76">
        <v>83</v>
      </c>
      <c r="CI17" s="75">
        <v>84</v>
      </c>
      <c r="CJ17" s="76">
        <v>85</v>
      </c>
      <c r="CK17" s="75">
        <v>86</v>
      </c>
      <c r="CL17" s="76">
        <v>87</v>
      </c>
      <c r="CM17" s="75">
        <v>88</v>
      </c>
      <c r="CN17" s="76">
        <v>89</v>
      </c>
      <c r="CO17" s="75">
        <v>90</v>
      </c>
      <c r="CP17" s="76">
        <v>91</v>
      </c>
      <c r="CQ17" s="75">
        <v>92</v>
      </c>
      <c r="CR17" s="76">
        <v>93</v>
      </c>
      <c r="CS17" s="75">
        <v>94</v>
      </c>
      <c r="CT17" s="76">
        <v>95</v>
      </c>
      <c r="CU17" s="75">
        <v>96</v>
      </c>
      <c r="CV17" s="76">
        <v>97</v>
      </c>
      <c r="CW17" s="75">
        <v>98</v>
      </c>
      <c r="CX17" s="76">
        <v>99</v>
      </c>
      <c r="CY17" s="75">
        <v>100</v>
      </c>
    </row>
    <row r="18" spans="3:103" s="189" customFormat="1" ht="45.1" customHeight="1" x14ac:dyDescent="0.15">
      <c r="C18" s="64"/>
      <c r="D18" s="63" t="s">
        <v>273</v>
      </c>
      <c r="E18" s="62" t="s">
        <v>274</v>
      </c>
      <c r="F18" s="61">
        <f t="shared" ref="F18:F49" si="0">SUM(G18:L18)</f>
        <v>0</v>
      </c>
      <c r="G18" s="61">
        <f t="shared" ref="G18:L18" si="1">SUM(G19,G37,G55)</f>
        <v>0</v>
      </c>
      <c r="H18" s="61">
        <f t="shared" si="1"/>
        <v>0</v>
      </c>
      <c r="I18" s="61">
        <f t="shared" si="1"/>
        <v>0</v>
      </c>
      <c r="J18" s="61">
        <f t="shared" si="1"/>
        <v>0</v>
      </c>
      <c r="K18" s="61">
        <f t="shared" si="1"/>
        <v>0</v>
      </c>
      <c r="L18" s="61">
        <f t="shared" si="1"/>
        <v>0</v>
      </c>
      <c r="M18" s="61">
        <f t="shared" ref="M18:M49" si="2">SUM(N18:S18)</f>
        <v>0</v>
      </c>
      <c r="N18" s="61">
        <f t="shared" ref="N18:S18" si="3">SUM(N19,N37,N55)</f>
        <v>0</v>
      </c>
      <c r="O18" s="61">
        <f t="shared" si="3"/>
        <v>0</v>
      </c>
      <c r="P18" s="61">
        <f t="shared" si="3"/>
        <v>0</v>
      </c>
      <c r="Q18" s="61">
        <f t="shared" si="3"/>
        <v>0</v>
      </c>
      <c r="R18" s="61">
        <f t="shared" si="3"/>
        <v>0</v>
      </c>
      <c r="S18" s="61">
        <f t="shared" si="3"/>
        <v>0</v>
      </c>
      <c r="T18" s="61">
        <f t="shared" ref="T18:T49" si="4">SUM(U18:Z18)</f>
        <v>0</v>
      </c>
      <c r="U18" s="61">
        <f t="shared" ref="U18:Z18" si="5">SUM(U19,U37,U55)</f>
        <v>0</v>
      </c>
      <c r="V18" s="61">
        <f t="shared" si="5"/>
        <v>0</v>
      </c>
      <c r="W18" s="61">
        <f t="shared" si="5"/>
        <v>0</v>
      </c>
      <c r="X18" s="61">
        <f t="shared" si="5"/>
        <v>0</v>
      </c>
      <c r="Y18" s="61">
        <f t="shared" si="5"/>
        <v>0</v>
      </c>
      <c r="Z18" s="61">
        <f t="shared" si="5"/>
        <v>0</v>
      </c>
      <c r="AA18" s="61">
        <f t="shared" ref="AA18:AA49" si="6">SUM(AB18:AG18)</f>
        <v>0</v>
      </c>
      <c r="AB18" s="61">
        <f t="shared" ref="AB18:AG18" si="7">SUM(AB19,AB37,AB55)</f>
        <v>0</v>
      </c>
      <c r="AC18" s="61">
        <f t="shared" si="7"/>
        <v>0</v>
      </c>
      <c r="AD18" s="61">
        <f t="shared" si="7"/>
        <v>0</v>
      </c>
      <c r="AE18" s="61">
        <f t="shared" si="7"/>
        <v>0</v>
      </c>
      <c r="AF18" s="61">
        <f t="shared" si="7"/>
        <v>0</v>
      </c>
      <c r="AG18" s="61">
        <f t="shared" si="7"/>
        <v>0</v>
      </c>
      <c r="AH18" s="61">
        <f t="shared" ref="AH18:AH49" si="8">SUM(AI18:AN18)</f>
        <v>0</v>
      </c>
      <c r="AI18" s="61">
        <f t="shared" ref="AI18:AN18" si="9">SUM(AI19,AI37,AI55)</f>
        <v>0</v>
      </c>
      <c r="AJ18" s="61">
        <f t="shared" si="9"/>
        <v>0</v>
      </c>
      <c r="AK18" s="61">
        <f t="shared" si="9"/>
        <v>0</v>
      </c>
      <c r="AL18" s="61">
        <f t="shared" si="9"/>
        <v>0</v>
      </c>
      <c r="AM18" s="61">
        <f t="shared" si="9"/>
        <v>0</v>
      </c>
      <c r="AN18" s="61">
        <f t="shared" si="9"/>
        <v>0</v>
      </c>
      <c r="AO18" s="61">
        <f t="shared" ref="AO18:AO49" si="10">SUM(AP18:AU18)</f>
        <v>0</v>
      </c>
      <c r="AP18" s="61">
        <f t="shared" ref="AP18:AU18" si="11">SUM(AP19,AP37,AP55)</f>
        <v>0</v>
      </c>
      <c r="AQ18" s="61">
        <f t="shared" si="11"/>
        <v>0</v>
      </c>
      <c r="AR18" s="61">
        <f t="shared" si="11"/>
        <v>0</v>
      </c>
      <c r="AS18" s="61">
        <f t="shared" si="11"/>
        <v>0</v>
      </c>
      <c r="AT18" s="61">
        <f t="shared" si="11"/>
        <v>0</v>
      </c>
      <c r="AU18" s="61">
        <f t="shared" si="11"/>
        <v>0</v>
      </c>
      <c r="AV18" s="61">
        <f t="shared" ref="AV18:AV49" si="12">SUM(AW18:BB18)</f>
        <v>0</v>
      </c>
      <c r="AW18" s="61">
        <f t="shared" ref="AW18:BB18" si="13">SUM(AW19,AW37,AW55)</f>
        <v>0</v>
      </c>
      <c r="AX18" s="61">
        <f t="shared" si="13"/>
        <v>0</v>
      </c>
      <c r="AY18" s="61">
        <f t="shared" si="13"/>
        <v>0</v>
      </c>
      <c r="AZ18" s="61">
        <f t="shared" si="13"/>
        <v>0</v>
      </c>
      <c r="BA18" s="61">
        <f t="shared" si="13"/>
        <v>0</v>
      </c>
      <c r="BB18" s="61">
        <f t="shared" si="13"/>
        <v>0</v>
      </c>
      <c r="BC18" s="61">
        <f t="shared" ref="BC18:BC49" si="14">SUM(BD18:BI18)</f>
        <v>0</v>
      </c>
      <c r="BD18" s="61">
        <f t="shared" ref="BD18:BI18" si="15">SUM(BD19,BD37,BD55)</f>
        <v>0</v>
      </c>
      <c r="BE18" s="61">
        <f t="shared" si="15"/>
        <v>0</v>
      </c>
      <c r="BF18" s="61">
        <f t="shared" si="15"/>
        <v>0</v>
      </c>
      <c r="BG18" s="61">
        <f t="shared" si="15"/>
        <v>0</v>
      </c>
      <c r="BH18" s="61">
        <f t="shared" si="15"/>
        <v>0</v>
      </c>
      <c r="BI18" s="61">
        <f t="shared" si="15"/>
        <v>0</v>
      </c>
      <c r="BJ18" s="61">
        <f t="shared" ref="BJ18:BJ49" si="16">SUM(BK18:BP18)</f>
        <v>0</v>
      </c>
      <c r="BK18" s="61">
        <f t="shared" ref="BK18:BP18" si="17">SUM(BK19,BK37,BK55)</f>
        <v>0</v>
      </c>
      <c r="BL18" s="61">
        <f t="shared" si="17"/>
        <v>0</v>
      </c>
      <c r="BM18" s="61">
        <f t="shared" si="17"/>
        <v>0</v>
      </c>
      <c r="BN18" s="61">
        <f t="shared" si="17"/>
        <v>0</v>
      </c>
      <c r="BO18" s="61">
        <f t="shared" si="17"/>
        <v>0</v>
      </c>
      <c r="BP18" s="61">
        <f t="shared" si="17"/>
        <v>0</v>
      </c>
      <c r="BQ18" s="61">
        <f t="shared" ref="BQ18:BQ49" si="18">SUM(BR18:BW18)</f>
        <v>0</v>
      </c>
      <c r="BR18" s="61">
        <f t="shared" ref="BR18:BW18" si="19">SUM(BR19,BR37,BR55)</f>
        <v>0</v>
      </c>
      <c r="BS18" s="61">
        <f t="shared" si="19"/>
        <v>0</v>
      </c>
      <c r="BT18" s="61">
        <f t="shared" si="19"/>
        <v>0</v>
      </c>
      <c r="BU18" s="61">
        <f t="shared" si="19"/>
        <v>0</v>
      </c>
      <c r="BV18" s="61">
        <f t="shared" si="19"/>
        <v>0</v>
      </c>
      <c r="BW18" s="61">
        <f t="shared" si="19"/>
        <v>0</v>
      </c>
      <c r="BX18" s="61">
        <f t="shared" ref="BX18:BX49" si="20">SUM(BY18:CD18)</f>
        <v>0</v>
      </c>
      <c r="BY18" s="61">
        <f t="shared" ref="BY18:CD18" si="21">SUM(BY19,BY37,BY55)</f>
        <v>0</v>
      </c>
      <c r="BZ18" s="61">
        <f t="shared" si="21"/>
        <v>0</v>
      </c>
      <c r="CA18" s="61">
        <f t="shared" si="21"/>
        <v>0</v>
      </c>
      <c r="CB18" s="61">
        <f t="shared" si="21"/>
        <v>0</v>
      </c>
      <c r="CC18" s="61">
        <f t="shared" si="21"/>
        <v>0</v>
      </c>
      <c r="CD18" s="61">
        <f t="shared" si="21"/>
        <v>0</v>
      </c>
      <c r="CE18" s="61">
        <f t="shared" ref="CE18:CE49" si="22">SUM(CF18:CK18)</f>
        <v>0</v>
      </c>
      <c r="CF18" s="61">
        <f t="shared" ref="CF18:CK18" si="23">SUM(CF19,CF37,CF55)</f>
        <v>0</v>
      </c>
      <c r="CG18" s="61">
        <f t="shared" si="23"/>
        <v>0</v>
      </c>
      <c r="CH18" s="61">
        <f t="shared" si="23"/>
        <v>0</v>
      </c>
      <c r="CI18" s="61">
        <f t="shared" si="23"/>
        <v>0</v>
      </c>
      <c r="CJ18" s="61">
        <f t="shared" si="23"/>
        <v>0</v>
      </c>
      <c r="CK18" s="61">
        <f t="shared" si="23"/>
        <v>0</v>
      </c>
      <c r="CL18" s="61">
        <f t="shared" ref="CL18:CL49" si="24">SUM(CM18:CR18)</f>
        <v>0</v>
      </c>
      <c r="CM18" s="61">
        <f t="shared" ref="CM18:CR18" si="25">SUM(CM19,CM37,CM55)</f>
        <v>0</v>
      </c>
      <c r="CN18" s="61">
        <f t="shared" si="25"/>
        <v>0</v>
      </c>
      <c r="CO18" s="61">
        <f t="shared" si="25"/>
        <v>0</v>
      </c>
      <c r="CP18" s="61">
        <f t="shared" si="25"/>
        <v>0</v>
      </c>
      <c r="CQ18" s="61">
        <f t="shared" si="25"/>
        <v>0</v>
      </c>
      <c r="CR18" s="61">
        <f t="shared" si="25"/>
        <v>0</v>
      </c>
      <c r="CS18" s="61">
        <f t="shared" ref="CS18:CS49" si="26">SUM(CT18:CY18)</f>
        <v>0</v>
      </c>
      <c r="CT18" s="61">
        <f t="shared" ref="CT18:CY18" si="27">SUM(CT19,CT37,CT55)</f>
        <v>0</v>
      </c>
      <c r="CU18" s="61">
        <f t="shared" si="27"/>
        <v>0</v>
      </c>
      <c r="CV18" s="61">
        <f t="shared" si="27"/>
        <v>0</v>
      </c>
      <c r="CW18" s="61">
        <f t="shared" si="27"/>
        <v>0</v>
      </c>
      <c r="CX18" s="61">
        <f t="shared" si="27"/>
        <v>0</v>
      </c>
      <c r="CY18" s="61">
        <f t="shared" si="27"/>
        <v>0</v>
      </c>
    </row>
    <row r="19" spans="3:103" ht="24" customHeight="1" x14ac:dyDescent="0.25">
      <c r="C19" s="70"/>
      <c r="D19" s="74" t="s">
        <v>275</v>
      </c>
      <c r="E19" s="73" t="s">
        <v>276</v>
      </c>
      <c r="F19" s="67">
        <f t="shared" si="0"/>
        <v>0</v>
      </c>
      <c r="G19" s="67">
        <f t="shared" ref="G19:L19" si="28">SUM(G20,G30:G36)</f>
        <v>0</v>
      </c>
      <c r="H19" s="67">
        <f t="shared" si="28"/>
        <v>0</v>
      </c>
      <c r="I19" s="67">
        <f t="shared" si="28"/>
        <v>0</v>
      </c>
      <c r="J19" s="67">
        <f t="shared" si="28"/>
        <v>0</v>
      </c>
      <c r="K19" s="67">
        <f t="shared" si="28"/>
        <v>0</v>
      </c>
      <c r="L19" s="67">
        <f t="shared" si="28"/>
        <v>0</v>
      </c>
      <c r="M19" s="67">
        <f t="shared" si="2"/>
        <v>0</v>
      </c>
      <c r="N19" s="67">
        <f t="shared" ref="N19:S19" si="29">SUM(N20,N30:N36)</f>
        <v>0</v>
      </c>
      <c r="O19" s="67">
        <f t="shared" si="29"/>
        <v>0</v>
      </c>
      <c r="P19" s="67">
        <f t="shared" si="29"/>
        <v>0</v>
      </c>
      <c r="Q19" s="67">
        <f t="shared" si="29"/>
        <v>0</v>
      </c>
      <c r="R19" s="67">
        <f t="shared" si="29"/>
        <v>0</v>
      </c>
      <c r="S19" s="67">
        <f t="shared" si="29"/>
        <v>0</v>
      </c>
      <c r="T19" s="67">
        <f t="shared" si="4"/>
        <v>0</v>
      </c>
      <c r="U19" s="67">
        <f t="shared" ref="U19:Z19" si="30">SUM(U20,U30:U36)</f>
        <v>0</v>
      </c>
      <c r="V19" s="67">
        <f t="shared" si="30"/>
        <v>0</v>
      </c>
      <c r="W19" s="67">
        <f t="shared" si="30"/>
        <v>0</v>
      </c>
      <c r="X19" s="67">
        <f t="shared" si="30"/>
        <v>0</v>
      </c>
      <c r="Y19" s="67">
        <f t="shared" si="30"/>
        <v>0</v>
      </c>
      <c r="Z19" s="67">
        <f t="shared" si="30"/>
        <v>0</v>
      </c>
      <c r="AA19" s="67">
        <f t="shared" si="6"/>
        <v>0</v>
      </c>
      <c r="AB19" s="67">
        <f t="shared" ref="AB19:AG19" si="31">SUM(AB20,AB30:AB36)</f>
        <v>0</v>
      </c>
      <c r="AC19" s="67">
        <f t="shared" si="31"/>
        <v>0</v>
      </c>
      <c r="AD19" s="67">
        <f t="shared" si="31"/>
        <v>0</v>
      </c>
      <c r="AE19" s="67">
        <f t="shared" si="31"/>
        <v>0</v>
      </c>
      <c r="AF19" s="67">
        <f t="shared" si="31"/>
        <v>0</v>
      </c>
      <c r="AG19" s="67">
        <f t="shared" si="31"/>
        <v>0</v>
      </c>
      <c r="AH19" s="67">
        <f t="shared" si="8"/>
        <v>0</v>
      </c>
      <c r="AI19" s="67">
        <f t="shared" ref="AI19:AN19" si="32">SUM(AI20,AI30:AI36)</f>
        <v>0</v>
      </c>
      <c r="AJ19" s="67">
        <f t="shared" si="32"/>
        <v>0</v>
      </c>
      <c r="AK19" s="67">
        <f t="shared" si="32"/>
        <v>0</v>
      </c>
      <c r="AL19" s="67">
        <f t="shared" si="32"/>
        <v>0</v>
      </c>
      <c r="AM19" s="67">
        <f t="shared" si="32"/>
        <v>0</v>
      </c>
      <c r="AN19" s="67">
        <f t="shared" si="32"/>
        <v>0</v>
      </c>
      <c r="AO19" s="67">
        <f t="shared" si="10"/>
        <v>0</v>
      </c>
      <c r="AP19" s="67">
        <f t="shared" ref="AP19:AU19" si="33">SUM(AP20,AP30:AP36)</f>
        <v>0</v>
      </c>
      <c r="AQ19" s="67">
        <f t="shared" si="33"/>
        <v>0</v>
      </c>
      <c r="AR19" s="67">
        <f t="shared" si="33"/>
        <v>0</v>
      </c>
      <c r="AS19" s="67">
        <f t="shared" si="33"/>
        <v>0</v>
      </c>
      <c r="AT19" s="67">
        <f t="shared" si="33"/>
        <v>0</v>
      </c>
      <c r="AU19" s="67">
        <f t="shared" si="33"/>
        <v>0</v>
      </c>
      <c r="AV19" s="67">
        <f t="shared" si="12"/>
        <v>0</v>
      </c>
      <c r="AW19" s="67">
        <f t="shared" ref="AW19:BB19" si="34">SUM(AW20,AW30:AW36)</f>
        <v>0</v>
      </c>
      <c r="AX19" s="67">
        <f t="shared" si="34"/>
        <v>0</v>
      </c>
      <c r="AY19" s="67">
        <f t="shared" si="34"/>
        <v>0</v>
      </c>
      <c r="AZ19" s="67">
        <f t="shared" si="34"/>
        <v>0</v>
      </c>
      <c r="BA19" s="67">
        <f t="shared" si="34"/>
        <v>0</v>
      </c>
      <c r="BB19" s="67">
        <f t="shared" si="34"/>
        <v>0</v>
      </c>
      <c r="BC19" s="67">
        <f t="shared" si="14"/>
        <v>0</v>
      </c>
      <c r="BD19" s="67">
        <f t="shared" ref="BD19:BI19" si="35">SUM(BD20,BD30:BD36)</f>
        <v>0</v>
      </c>
      <c r="BE19" s="67">
        <f t="shared" si="35"/>
        <v>0</v>
      </c>
      <c r="BF19" s="67">
        <f t="shared" si="35"/>
        <v>0</v>
      </c>
      <c r="BG19" s="67">
        <f t="shared" si="35"/>
        <v>0</v>
      </c>
      <c r="BH19" s="67">
        <f t="shared" si="35"/>
        <v>0</v>
      </c>
      <c r="BI19" s="67">
        <f t="shared" si="35"/>
        <v>0</v>
      </c>
      <c r="BJ19" s="67">
        <f t="shared" si="16"/>
        <v>0</v>
      </c>
      <c r="BK19" s="67">
        <f t="shared" ref="BK19:BP19" si="36">SUM(BK20,BK30:BK36)</f>
        <v>0</v>
      </c>
      <c r="BL19" s="67">
        <f t="shared" si="36"/>
        <v>0</v>
      </c>
      <c r="BM19" s="67">
        <f t="shared" si="36"/>
        <v>0</v>
      </c>
      <c r="BN19" s="67">
        <f t="shared" si="36"/>
        <v>0</v>
      </c>
      <c r="BO19" s="67">
        <f t="shared" si="36"/>
        <v>0</v>
      </c>
      <c r="BP19" s="67">
        <f t="shared" si="36"/>
        <v>0</v>
      </c>
      <c r="BQ19" s="67">
        <f t="shared" si="18"/>
        <v>0</v>
      </c>
      <c r="BR19" s="67">
        <f t="shared" ref="BR19:BW19" si="37">SUM(BR20,BR30:BR36)</f>
        <v>0</v>
      </c>
      <c r="BS19" s="67">
        <f t="shared" si="37"/>
        <v>0</v>
      </c>
      <c r="BT19" s="67">
        <f t="shared" si="37"/>
        <v>0</v>
      </c>
      <c r="BU19" s="67">
        <f t="shared" si="37"/>
        <v>0</v>
      </c>
      <c r="BV19" s="67">
        <f t="shared" si="37"/>
        <v>0</v>
      </c>
      <c r="BW19" s="67">
        <f t="shared" si="37"/>
        <v>0</v>
      </c>
      <c r="BX19" s="67">
        <f t="shared" si="20"/>
        <v>0</v>
      </c>
      <c r="BY19" s="67">
        <f t="shared" ref="BY19:CD19" si="38">SUM(BY20,BY30:BY36)</f>
        <v>0</v>
      </c>
      <c r="BZ19" s="67">
        <f t="shared" si="38"/>
        <v>0</v>
      </c>
      <c r="CA19" s="67">
        <f t="shared" si="38"/>
        <v>0</v>
      </c>
      <c r="CB19" s="67">
        <f t="shared" si="38"/>
        <v>0</v>
      </c>
      <c r="CC19" s="67">
        <f t="shared" si="38"/>
        <v>0</v>
      </c>
      <c r="CD19" s="67">
        <f t="shared" si="38"/>
        <v>0</v>
      </c>
      <c r="CE19" s="67">
        <f t="shared" si="22"/>
        <v>0</v>
      </c>
      <c r="CF19" s="67">
        <f t="shared" ref="CF19:CK19" si="39">SUM(CF20,CF30:CF36)</f>
        <v>0</v>
      </c>
      <c r="CG19" s="67">
        <f t="shared" si="39"/>
        <v>0</v>
      </c>
      <c r="CH19" s="67">
        <f t="shared" si="39"/>
        <v>0</v>
      </c>
      <c r="CI19" s="67">
        <f t="shared" si="39"/>
        <v>0</v>
      </c>
      <c r="CJ19" s="67">
        <f t="shared" si="39"/>
        <v>0</v>
      </c>
      <c r="CK19" s="67">
        <f t="shared" si="39"/>
        <v>0</v>
      </c>
      <c r="CL19" s="67">
        <f t="shared" si="24"/>
        <v>0</v>
      </c>
      <c r="CM19" s="67">
        <f t="shared" ref="CM19:CR19" si="40">SUM(CM20,CM30:CM36)</f>
        <v>0</v>
      </c>
      <c r="CN19" s="67">
        <f t="shared" si="40"/>
        <v>0</v>
      </c>
      <c r="CO19" s="67">
        <f t="shared" si="40"/>
        <v>0</v>
      </c>
      <c r="CP19" s="67">
        <f t="shared" si="40"/>
        <v>0</v>
      </c>
      <c r="CQ19" s="67">
        <f t="shared" si="40"/>
        <v>0</v>
      </c>
      <c r="CR19" s="67">
        <f t="shared" si="40"/>
        <v>0</v>
      </c>
      <c r="CS19" s="67">
        <f t="shared" si="26"/>
        <v>0</v>
      </c>
      <c r="CT19" s="67">
        <f t="shared" ref="CT19:CY19" si="41">SUM(CT20,CT30:CT36)</f>
        <v>0</v>
      </c>
      <c r="CU19" s="67">
        <f t="shared" si="41"/>
        <v>0</v>
      </c>
      <c r="CV19" s="67">
        <f t="shared" si="41"/>
        <v>0</v>
      </c>
      <c r="CW19" s="67">
        <f t="shared" si="41"/>
        <v>0</v>
      </c>
      <c r="CX19" s="67">
        <f t="shared" si="41"/>
        <v>0</v>
      </c>
      <c r="CY19" s="67">
        <f t="shared" si="41"/>
        <v>0</v>
      </c>
    </row>
    <row r="20" spans="3:103" ht="45.1" customHeight="1" x14ac:dyDescent="0.25">
      <c r="C20" s="70"/>
      <c r="D20" s="71" t="s">
        <v>277</v>
      </c>
      <c r="E20" s="68" t="s">
        <v>278</v>
      </c>
      <c r="F20" s="67">
        <f t="shared" si="0"/>
        <v>0</v>
      </c>
      <c r="G20" s="67">
        <f t="shared" ref="G20:L20" si="42">SUM(G21:G29)</f>
        <v>0</v>
      </c>
      <c r="H20" s="67">
        <f t="shared" si="42"/>
        <v>0</v>
      </c>
      <c r="I20" s="67">
        <f t="shared" si="42"/>
        <v>0</v>
      </c>
      <c r="J20" s="67">
        <f t="shared" si="42"/>
        <v>0</v>
      </c>
      <c r="K20" s="67">
        <f t="shared" si="42"/>
        <v>0</v>
      </c>
      <c r="L20" s="67">
        <f t="shared" si="42"/>
        <v>0</v>
      </c>
      <c r="M20" s="67">
        <f t="shared" si="2"/>
        <v>0</v>
      </c>
      <c r="N20" s="67">
        <f t="shared" ref="N20:S20" si="43">SUM(N21:N29)</f>
        <v>0</v>
      </c>
      <c r="O20" s="67">
        <f t="shared" si="43"/>
        <v>0</v>
      </c>
      <c r="P20" s="67">
        <f t="shared" si="43"/>
        <v>0</v>
      </c>
      <c r="Q20" s="67">
        <f t="shared" si="43"/>
        <v>0</v>
      </c>
      <c r="R20" s="67">
        <f t="shared" si="43"/>
        <v>0</v>
      </c>
      <c r="S20" s="67">
        <f t="shared" si="43"/>
        <v>0</v>
      </c>
      <c r="T20" s="67">
        <f t="shared" si="4"/>
        <v>0</v>
      </c>
      <c r="U20" s="67">
        <f t="shared" ref="U20:Z20" si="44">SUM(U21:U29)</f>
        <v>0</v>
      </c>
      <c r="V20" s="67">
        <f t="shared" si="44"/>
        <v>0</v>
      </c>
      <c r="W20" s="67">
        <f t="shared" si="44"/>
        <v>0</v>
      </c>
      <c r="X20" s="67">
        <f t="shared" si="44"/>
        <v>0</v>
      </c>
      <c r="Y20" s="67">
        <f t="shared" si="44"/>
        <v>0</v>
      </c>
      <c r="Z20" s="67">
        <f t="shared" si="44"/>
        <v>0</v>
      </c>
      <c r="AA20" s="67">
        <f t="shared" si="6"/>
        <v>0</v>
      </c>
      <c r="AB20" s="67">
        <f t="shared" ref="AB20:AG20" si="45">SUM(AB21:AB29)</f>
        <v>0</v>
      </c>
      <c r="AC20" s="67">
        <f t="shared" si="45"/>
        <v>0</v>
      </c>
      <c r="AD20" s="67">
        <f t="shared" si="45"/>
        <v>0</v>
      </c>
      <c r="AE20" s="67">
        <f t="shared" si="45"/>
        <v>0</v>
      </c>
      <c r="AF20" s="67">
        <f t="shared" si="45"/>
        <v>0</v>
      </c>
      <c r="AG20" s="67">
        <f t="shared" si="45"/>
        <v>0</v>
      </c>
      <c r="AH20" s="67">
        <f t="shared" si="8"/>
        <v>0</v>
      </c>
      <c r="AI20" s="67">
        <f t="shared" ref="AI20:AN20" si="46">SUM(AI21:AI29)</f>
        <v>0</v>
      </c>
      <c r="AJ20" s="67">
        <f t="shared" si="46"/>
        <v>0</v>
      </c>
      <c r="AK20" s="67">
        <f t="shared" si="46"/>
        <v>0</v>
      </c>
      <c r="AL20" s="67">
        <f t="shared" si="46"/>
        <v>0</v>
      </c>
      <c r="AM20" s="67">
        <f t="shared" si="46"/>
        <v>0</v>
      </c>
      <c r="AN20" s="67">
        <f t="shared" si="46"/>
        <v>0</v>
      </c>
      <c r="AO20" s="67">
        <f t="shared" si="10"/>
        <v>0</v>
      </c>
      <c r="AP20" s="67">
        <f t="shared" ref="AP20:AU20" si="47">SUM(AP21:AP29)</f>
        <v>0</v>
      </c>
      <c r="AQ20" s="67">
        <f t="shared" si="47"/>
        <v>0</v>
      </c>
      <c r="AR20" s="67">
        <f t="shared" si="47"/>
        <v>0</v>
      </c>
      <c r="AS20" s="67">
        <f t="shared" si="47"/>
        <v>0</v>
      </c>
      <c r="AT20" s="67">
        <f t="shared" si="47"/>
        <v>0</v>
      </c>
      <c r="AU20" s="67">
        <f t="shared" si="47"/>
        <v>0</v>
      </c>
      <c r="AV20" s="67">
        <f t="shared" si="12"/>
        <v>0</v>
      </c>
      <c r="AW20" s="67">
        <f t="shared" ref="AW20:BB20" si="48">SUM(AW21:AW29)</f>
        <v>0</v>
      </c>
      <c r="AX20" s="67">
        <f t="shared" si="48"/>
        <v>0</v>
      </c>
      <c r="AY20" s="67">
        <f t="shared" si="48"/>
        <v>0</v>
      </c>
      <c r="AZ20" s="67">
        <f t="shared" si="48"/>
        <v>0</v>
      </c>
      <c r="BA20" s="67">
        <f t="shared" si="48"/>
        <v>0</v>
      </c>
      <c r="BB20" s="67">
        <f t="shared" si="48"/>
        <v>0</v>
      </c>
      <c r="BC20" s="67">
        <f t="shared" si="14"/>
        <v>0</v>
      </c>
      <c r="BD20" s="67">
        <f t="shared" ref="BD20:BI20" si="49">SUM(BD21:BD29)</f>
        <v>0</v>
      </c>
      <c r="BE20" s="67">
        <f t="shared" si="49"/>
        <v>0</v>
      </c>
      <c r="BF20" s="67">
        <f t="shared" si="49"/>
        <v>0</v>
      </c>
      <c r="BG20" s="67">
        <f t="shared" si="49"/>
        <v>0</v>
      </c>
      <c r="BH20" s="67">
        <f t="shared" si="49"/>
        <v>0</v>
      </c>
      <c r="BI20" s="67">
        <f t="shared" si="49"/>
        <v>0</v>
      </c>
      <c r="BJ20" s="67">
        <f t="shared" si="16"/>
        <v>0</v>
      </c>
      <c r="BK20" s="67">
        <f t="shared" ref="BK20:BP20" si="50">SUM(BK21:BK29)</f>
        <v>0</v>
      </c>
      <c r="BL20" s="67">
        <f t="shared" si="50"/>
        <v>0</v>
      </c>
      <c r="BM20" s="67">
        <f t="shared" si="50"/>
        <v>0</v>
      </c>
      <c r="BN20" s="67">
        <f t="shared" si="50"/>
        <v>0</v>
      </c>
      <c r="BO20" s="67">
        <f t="shared" si="50"/>
        <v>0</v>
      </c>
      <c r="BP20" s="67">
        <f t="shared" si="50"/>
        <v>0</v>
      </c>
      <c r="BQ20" s="67">
        <f t="shared" si="18"/>
        <v>0</v>
      </c>
      <c r="BR20" s="67">
        <f t="shared" ref="BR20:BW20" si="51">SUM(BR21:BR29)</f>
        <v>0</v>
      </c>
      <c r="BS20" s="67">
        <f t="shared" si="51"/>
        <v>0</v>
      </c>
      <c r="BT20" s="67">
        <f t="shared" si="51"/>
        <v>0</v>
      </c>
      <c r="BU20" s="67">
        <f t="shared" si="51"/>
        <v>0</v>
      </c>
      <c r="BV20" s="67">
        <f t="shared" si="51"/>
        <v>0</v>
      </c>
      <c r="BW20" s="67">
        <f t="shared" si="51"/>
        <v>0</v>
      </c>
      <c r="BX20" s="67">
        <f t="shared" si="20"/>
        <v>0</v>
      </c>
      <c r="BY20" s="67">
        <f t="shared" ref="BY20:CD20" si="52">SUM(BY21:BY29)</f>
        <v>0</v>
      </c>
      <c r="BZ20" s="67">
        <f t="shared" si="52"/>
        <v>0</v>
      </c>
      <c r="CA20" s="67">
        <f t="shared" si="52"/>
        <v>0</v>
      </c>
      <c r="CB20" s="67">
        <f t="shared" si="52"/>
        <v>0</v>
      </c>
      <c r="CC20" s="67">
        <f t="shared" si="52"/>
        <v>0</v>
      </c>
      <c r="CD20" s="67">
        <f t="shared" si="52"/>
        <v>0</v>
      </c>
      <c r="CE20" s="67">
        <f t="shared" si="22"/>
        <v>0</v>
      </c>
      <c r="CF20" s="67">
        <f t="shared" ref="CF20:CK20" si="53">SUM(CF21:CF29)</f>
        <v>0</v>
      </c>
      <c r="CG20" s="67">
        <f t="shared" si="53"/>
        <v>0</v>
      </c>
      <c r="CH20" s="67">
        <f t="shared" si="53"/>
        <v>0</v>
      </c>
      <c r="CI20" s="67">
        <f t="shared" si="53"/>
        <v>0</v>
      </c>
      <c r="CJ20" s="67">
        <f t="shared" si="53"/>
        <v>0</v>
      </c>
      <c r="CK20" s="67">
        <f t="shared" si="53"/>
        <v>0</v>
      </c>
      <c r="CL20" s="67">
        <f t="shared" si="24"/>
        <v>0</v>
      </c>
      <c r="CM20" s="67">
        <f t="shared" ref="CM20:CR20" si="54">SUM(CM21:CM29)</f>
        <v>0</v>
      </c>
      <c r="CN20" s="67">
        <f t="shared" si="54"/>
        <v>0</v>
      </c>
      <c r="CO20" s="67">
        <f t="shared" si="54"/>
        <v>0</v>
      </c>
      <c r="CP20" s="67">
        <f t="shared" si="54"/>
        <v>0</v>
      </c>
      <c r="CQ20" s="67">
        <f t="shared" si="54"/>
        <v>0</v>
      </c>
      <c r="CR20" s="67">
        <f t="shared" si="54"/>
        <v>0</v>
      </c>
      <c r="CS20" s="67">
        <f t="shared" si="26"/>
        <v>0</v>
      </c>
      <c r="CT20" s="67">
        <f t="shared" ref="CT20:CY20" si="55">SUM(CT21:CT29)</f>
        <v>0</v>
      </c>
      <c r="CU20" s="67">
        <f t="shared" si="55"/>
        <v>0</v>
      </c>
      <c r="CV20" s="67">
        <f t="shared" si="55"/>
        <v>0</v>
      </c>
      <c r="CW20" s="67">
        <f t="shared" si="55"/>
        <v>0</v>
      </c>
      <c r="CX20" s="67">
        <f t="shared" si="55"/>
        <v>0</v>
      </c>
      <c r="CY20" s="67">
        <f t="shared" si="55"/>
        <v>0</v>
      </c>
    </row>
    <row r="21" spans="3:103" ht="12" customHeight="1" x14ac:dyDescent="0.25">
      <c r="C21" s="70"/>
      <c r="D21" s="72" t="s">
        <v>279</v>
      </c>
      <c r="E21" s="68" t="s">
        <v>280</v>
      </c>
      <c r="F21" s="67">
        <f t="shared" si="0"/>
        <v>0</v>
      </c>
      <c r="G21" s="66"/>
      <c r="H21" s="66"/>
      <c r="I21" s="66"/>
      <c r="J21" s="66"/>
      <c r="K21" s="66"/>
      <c r="L21" s="66"/>
      <c r="M21" s="67">
        <f t="shared" si="2"/>
        <v>0</v>
      </c>
      <c r="N21" s="66"/>
      <c r="O21" s="66"/>
      <c r="P21" s="66"/>
      <c r="Q21" s="66"/>
      <c r="R21" s="66"/>
      <c r="S21" s="66"/>
      <c r="T21" s="67">
        <f t="shared" si="4"/>
        <v>0</v>
      </c>
      <c r="U21" s="66"/>
      <c r="V21" s="66"/>
      <c r="W21" s="66"/>
      <c r="X21" s="66"/>
      <c r="Y21" s="66"/>
      <c r="Z21" s="66"/>
      <c r="AA21" s="67">
        <f t="shared" si="6"/>
        <v>0</v>
      </c>
      <c r="AB21" s="66"/>
      <c r="AC21" s="66"/>
      <c r="AD21" s="66"/>
      <c r="AE21" s="66"/>
      <c r="AF21" s="66"/>
      <c r="AG21" s="66"/>
      <c r="AH21" s="67">
        <f t="shared" si="8"/>
        <v>0</v>
      </c>
      <c r="AI21" s="66"/>
      <c r="AJ21" s="66"/>
      <c r="AK21" s="66"/>
      <c r="AL21" s="66"/>
      <c r="AM21" s="66"/>
      <c r="AN21" s="66"/>
      <c r="AO21" s="67">
        <f t="shared" si="10"/>
        <v>0</v>
      </c>
      <c r="AP21" s="66"/>
      <c r="AQ21" s="66"/>
      <c r="AR21" s="66"/>
      <c r="AS21" s="66"/>
      <c r="AT21" s="66"/>
      <c r="AU21" s="66"/>
      <c r="AV21" s="67">
        <f t="shared" si="12"/>
        <v>0</v>
      </c>
      <c r="AW21" s="66"/>
      <c r="AX21" s="66"/>
      <c r="AY21" s="66"/>
      <c r="AZ21" s="66"/>
      <c r="BA21" s="66"/>
      <c r="BB21" s="66"/>
      <c r="BC21" s="67">
        <f t="shared" si="14"/>
        <v>0</v>
      </c>
      <c r="BD21" s="66"/>
      <c r="BE21" s="66"/>
      <c r="BF21" s="66"/>
      <c r="BG21" s="66"/>
      <c r="BH21" s="66"/>
      <c r="BI21" s="66"/>
      <c r="BJ21" s="67">
        <f t="shared" si="16"/>
        <v>0</v>
      </c>
      <c r="BK21" s="66"/>
      <c r="BL21" s="66"/>
      <c r="BM21" s="66"/>
      <c r="BN21" s="66"/>
      <c r="BO21" s="66"/>
      <c r="BP21" s="66"/>
      <c r="BQ21" s="67">
        <f t="shared" si="18"/>
        <v>0</v>
      </c>
      <c r="BR21" s="66"/>
      <c r="BS21" s="66"/>
      <c r="BT21" s="66"/>
      <c r="BU21" s="66"/>
      <c r="BV21" s="66"/>
      <c r="BW21" s="66"/>
      <c r="BX21" s="67">
        <f t="shared" si="20"/>
        <v>0</v>
      </c>
      <c r="BY21" s="66"/>
      <c r="BZ21" s="66"/>
      <c r="CA21" s="66"/>
      <c r="CB21" s="66"/>
      <c r="CC21" s="66"/>
      <c r="CD21" s="66"/>
      <c r="CE21" s="67">
        <f t="shared" si="22"/>
        <v>0</v>
      </c>
      <c r="CF21" s="66"/>
      <c r="CG21" s="66"/>
      <c r="CH21" s="66"/>
      <c r="CI21" s="66"/>
      <c r="CJ21" s="66"/>
      <c r="CK21" s="66"/>
      <c r="CL21" s="67">
        <f t="shared" si="24"/>
        <v>0</v>
      </c>
      <c r="CM21" s="66"/>
      <c r="CN21" s="66"/>
      <c r="CO21" s="66"/>
      <c r="CP21" s="66"/>
      <c r="CQ21" s="66"/>
      <c r="CR21" s="66"/>
      <c r="CS21" s="67">
        <f t="shared" si="26"/>
        <v>0</v>
      </c>
      <c r="CT21" s="66"/>
      <c r="CU21" s="66"/>
      <c r="CV21" s="66"/>
      <c r="CW21" s="66"/>
      <c r="CX21" s="66"/>
      <c r="CY21" s="66"/>
    </row>
    <row r="22" spans="3:103" ht="12" customHeight="1" x14ac:dyDescent="0.25">
      <c r="C22" s="70"/>
      <c r="D22" s="72" t="s">
        <v>281</v>
      </c>
      <c r="E22" s="68" t="s">
        <v>282</v>
      </c>
      <c r="F22" s="67">
        <f t="shared" si="0"/>
        <v>0</v>
      </c>
      <c r="G22" s="66"/>
      <c r="H22" s="66"/>
      <c r="I22" s="66"/>
      <c r="J22" s="66"/>
      <c r="K22" s="66"/>
      <c r="L22" s="66"/>
      <c r="M22" s="67">
        <f t="shared" si="2"/>
        <v>0</v>
      </c>
      <c r="N22" s="66"/>
      <c r="O22" s="66"/>
      <c r="P22" s="66"/>
      <c r="Q22" s="66"/>
      <c r="R22" s="66"/>
      <c r="S22" s="66"/>
      <c r="T22" s="67">
        <f t="shared" si="4"/>
        <v>0</v>
      </c>
      <c r="U22" s="66"/>
      <c r="V22" s="66"/>
      <c r="W22" s="66"/>
      <c r="X22" s="66"/>
      <c r="Y22" s="66"/>
      <c r="Z22" s="66"/>
      <c r="AA22" s="67">
        <f t="shared" si="6"/>
        <v>0</v>
      </c>
      <c r="AB22" s="66"/>
      <c r="AC22" s="66"/>
      <c r="AD22" s="66"/>
      <c r="AE22" s="66"/>
      <c r="AF22" s="66"/>
      <c r="AG22" s="66"/>
      <c r="AH22" s="67">
        <f t="shared" si="8"/>
        <v>0</v>
      </c>
      <c r="AI22" s="66"/>
      <c r="AJ22" s="66"/>
      <c r="AK22" s="66"/>
      <c r="AL22" s="66"/>
      <c r="AM22" s="66"/>
      <c r="AN22" s="66"/>
      <c r="AO22" s="67">
        <f t="shared" si="10"/>
        <v>0</v>
      </c>
      <c r="AP22" s="66"/>
      <c r="AQ22" s="66"/>
      <c r="AR22" s="66"/>
      <c r="AS22" s="66"/>
      <c r="AT22" s="66"/>
      <c r="AU22" s="66"/>
      <c r="AV22" s="67">
        <f t="shared" si="12"/>
        <v>0</v>
      </c>
      <c r="AW22" s="66"/>
      <c r="AX22" s="66"/>
      <c r="AY22" s="66"/>
      <c r="AZ22" s="66"/>
      <c r="BA22" s="66"/>
      <c r="BB22" s="66"/>
      <c r="BC22" s="67">
        <f t="shared" si="14"/>
        <v>0</v>
      </c>
      <c r="BD22" s="66"/>
      <c r="BE22" s="66"/>
      <c r="BF22" s="66"/>
      <c r="BG22" s="66"/>
      <c r="BH22" s="66"/>
      <c r="BI22" s="66"/>
      <c r="BJ22" s="67">
        <f t="shared" si="16"/>
        <v>0</v>
      </c>
      <c r="BK22" s="66"/>
      <c r="BL22" s="66"/>
      <c r="BM22" s="66"/>
      <c r="BN22" s="66"/>
      <c r="BO22" s="66"/>
      <c r="BP22" s="66"/>
      <c r="BQ22" s="67">
        <f t="shared" si="18"/>
        <v>0</v>
      </c>
      <c r="BR22" s="66"/>
      <c r="BS22" s="66"/>
      <c r="BT22" s="66"/>
      <c r="BU22" s="66"/>
      <c r="BV22" s="66"/>
      <c r="BW22" s="66"/>
      <c r="BX22" s="67">
        <f t="shared" si="20"/>
        <v>0</v>
      </c>
      <c r="BY22" s="66"/>
      <c r="BZ22" s="66"/>
      <c r="CA22" s="66"/>
      <c r="CB22" s="66"/>
      <c r="CC22" s="66"/>
      <c r="CD22" s="66"/>
      <c r="CE22" s="67">
        <f t="shared" si="22"/>
        <v>0</v>
      </c>
      <c r="CF22" s="66"/>
      <c r="CG22" s="66"/>
      <c r="CH22" s="66"/>
      <c r="CI22" s="66"/>
      <c r="CJ22" s="66"/>
      <c r="CK22" s="66"/>
      <c r="CL22" s="67">
        <f t="shared" si="24"/>
        <v>0</v>
      </c>
      <c r="CM22" s="66"/>
      <c r="CN22" s="66"/>
      <c r="CO22" s="66"/>
      <c r="CP22" s="66"/>
      <c r="CQ22" s="66"/>
      <c r="CR22" s="66"/>
      <c r="CS22" s="67">
        <f t="shared" si="26"/>
        <v>0</v>
      </c>
      <c r="CT22" s="66"/>
      <c r="CU22" s="66"/>
      <c r="CV22" s="66"/>
      <c r="CW22" s="66"/>
      <c r="CX22" s="66"/>
      <c r="CY22" s="66"/>
    </row>
    <row r="23" spans="3:103" ht="12" customHeight="1" x14ac:dyDescent="0.25">
      <c r="C23" s="70"/>
      <c r="D23" s="72" t="s">
        <v>283</v>
      </c>
      <c r="E23" s="68" t="s">
        <v>284</v>
      </c>
      <c r="F23" s="67">
        <f t="shared" si="0"/>
        <v>0</v>
      </c>
      <c r="G23" s="66"/>
      <c r="H23" s="66"/>
      <c r="I23" s="66"/>
      <c r="J23" s="66"/>
      <c r="K23" s="66"/>
      <c r="L23" s="66"/>
      <c r="M23" s="67">
        <f t="shared" si="2"/>
        <v>0</v>
      </c>
      <c r="N23" s="66"/>
      <c r="O23" s="66"/>
      <c r="P23" s="66"/>
      <c r="Q23" s="66"/>
      <c r="R23" s="66"/>
      <c r="S23" s="66"/>
      <c r="T23" s="67">
        <f t="shared" si="4"/>
        <v>0</v>
      </c>
      <c r="U23" s="66"/>
      <c r="V23" s="66"/>
      <c r="W23" s="66"/>
      <c r="X23" s="66"/>
      <c r="Y23" s="66"/>
      <c r="Z23" s="66"/>
      <c r="AA23" s="67">
        <f t="shared" si="6"/>
        <v>0</v>
      </c>
      <c r="AB23" s="66"/>
      <c r="AC23" s="66"/>
      <c r="AD23" s="66"/>
      <c r="AE23" s="66"/>
      <c r="AF23" s="66"/>
      <c r="AG23" s="66"/>
      <c r="AH23" s="67">
        <f t="shared" si="8"/>
        <v>0</v>
      </c>
      <c r="AI23" s="66"/>
      <c r="AJ23" s="66"/>
      <c r="AK23" s="66"/>
      <c r="AL23" s="66"/>
      <c r="AM23" s="66"/>
      <c r="AN23" s="66"/>
      <c r="AO23" s="67">
        <f t="shared" si="10"/>
        <v>0</v>
      </c>
      <c r="AP23" s="66"/>
      <c r="AQ23" s="66"/>
      <c r="AR23" s="66"/>
      <c r="AS23" s="66"/>
      <c r="AT23" s="66"/>
      <c r="AU23" s="66"/>
      <c r="AV23" s="67">
        <f t="shared" si="12"/>
        <v>0</v>
      </c>
      <c r="AW23" s="66"/>
      <c r="AX23" s="66"/>
      <c r="AY23" s="66"/>
      <c r="AZ23" s="66"/>
      <c r="BA23" s="66"/>
      <c r="BB23" s="66"/>
      <c r="BC23" s="67">
        <f t="shared" si="14"/>
        <v>0</v>
      </c>
      <c r="BD23" s="66"/>
      <c r="BE23" s="66"/>
      <c r="BF23" s="66"/>
      <c r="BG23" s="66"/>
      <c r="BH23" s="66"/>
      <c r="BI23" s="66"/>
      <c r="BJ23" s="67">
        <f t="shared" si="16"/>
        <v>0</v>
      </c>
      <c r="BK23" s="66"/>
      <c r="BL23" s="66"/>
      <c r="BM23" s="66"/>
      <c r="BN23" s="66"/>
      <c r="BO23" s="66"/>
      <c r="BP23" s="66"/>
      <c r="BQ23" s="67">
        <f t="shared" si="18"/>
        <v>0</v>
      </c>
      <c r="BR23" s="66"/>
      <c r="BS23" s="66"/>
      <c r="BT23" s="66"/>
      <c r="BU23" s="66"/>
      <c r="BV23" s="66"/>
      <c r="BW23" s="66"/>
      <c r="BX23" s="67">
        <f t="shared" si="20"/>
        <v>0</v>
      </c>
      <c r="BY23" s="66"/>
      <c r="BZ23" s="66"/>
      <c r="CA23" s="66"/>
      <c r="CB23" s="66"/>
      <c r="CC23" s="66"/>
      <c r="CD23" s="66"/>
      <c r="CE23" s="67">
        <f t="shared" si="22"/>
        <v>0</v>
      </c>
      <c r="CF23" s="66"/>
      <c r="CG23" s="66"/>
      <c r="CH23" s="66"/>
      <c r="CI23" s="66"/>
      <c r="CJ23" s="66"/>
      <c r="CK23" s="66"/>
      <c r="CL23" s="67">
        <f t="shared" si="24"/>
        <v>0</v>
      </c>
      <c r="CM23" s="66"/>
      <c r="CN23" s="66"/>
      <c r="CO23" s="66"/>
      <c r="CP23" s="66"/>
      <c r="CQ23" s="66"/>
      <c r="CR23" s="66"/>
      <c r="CS23" s="67">
        <f t="shared" si="26"/>
        <v>0</v>
      </c>
      <c r="CT23" s="66"/>
      <c r="CU23" s="66"/>
      <c r="CV23" s="66"/>
      <c r="CW23" s="66"/>
      <c r="CX23" s="66"/>
      <c r="CY23" s="66"/>
    </row>
    <row r="24" spans="3:103" ht="12" customHeight="1" x14ac:dyDescent="0.25">
      <c r="C24" s="70"/>
      <c r="D24" s="72" t="s">
        <v>285</v>
      </c>
      <c r="E24" s="68" t="s">
        <v>286</v>
      </c>
      <c r="F24" s="67">
        <f t="shared" si="0"/>
        <v>0</v>
      </c>
      <c r="G24" s="66"/>
      <c r="H24" s="66"/>
      <c r="I24" s="66"/>
      <c r="J24" s="66"/>
      <c r="K24" s="66"/>
      <c r="L24" s="66"/>
      <c r="M24" s="67">
        <f t="shared" si="2"/>
        <v>0</v>
      </c>
      <c r="N24" s="66"/>
      <c r="O24" s="66"/>
      <c r="P24" s="66"/>
      <c r="Q24" s="66"/>
      <c r="R24" s="66"/>
      <c r="S24" s="66"/>
      <c r="T24" s="67">
        <f t="shared" si="4"/>
        <v>0</v>
      </c>
      <c r="U24" s="66"/>
      <c r="V24" s="66"/>
      <c r="W24" s="66"/>
      <c r="X24" s="66"/>
      <c r="Y24" s="66"/>
      <c r="Z24" s="66"/>
      <c r="AA24" s="67">
        <f t="shared" si="6"/>
        <v>0</v>
      </c>
      <c r="AB24" s="66"/>
      <c r="AC24" s="66"/>
      <c r="AD24" s="66"/>
      <c r="AE24" s="66"/>
      <c r="AF24" s="66"/>
      <c r="AG24" s="66"/>
      <c r="AH24" s="67">
        <f t="shared" si="8"/>
        <v>0</v>
      </c>
      <c r="AI24" s="66"/>
      <c r="AJ24" s="66"/>
      <c r="AK24" s="66"/>
      <c r="AL24" s="66"/>
      <c r="AM24" s="66"/>
      <c r="AN24" s="66"/>
      <c r="AO24" s="67">
        <f t="shared" si="10"/>
        <v>0</v>
      </c>
      <c r="AP24" s="66"/>
      <c r="AQ24" s="66"/>
      <c r="AR24" s="66"/>
      <c r="AS24" s="66"/>
      <c r="AT24" s="66"/>
      <c r="AU24" s="66"/>
      <c r="AV24" s="67">
        <f t="shared" si="12"/>
        <v>0</v>
      </c>
      <c r="AW24" s="66"/>
      <c r="AX24" s="66"/>
      <c r="AY24" s="66"/>
      <c r="AZ24" s="66"/>
      <c r="BA24" s="66"/>
      <c r="BB24" s="66"/>
      <c r="BC24" s="67">
        <f t="shared" si="14"/>
        <v>0</v>
      </c>
      <c r="BD24" s="66"/>
      <c r="BE24" s="66"/>
      <c r="BF24" s="66"/>
      <c r="BG24" s="66"/>
      <c r="BH24" s="66"/>
      <c r="BI24" s="66"/>
      <c r="BJ24" s="67">
        <f t="shared" si="16"/>
        <v>0</v>
      </c>
      <c r="BK24" s="66"/>
      <c r="BL24" s="66"/>
      <c r="BM24" s="66"/>
      <c r="BN24" s="66"/>
      <c r="BO24" s="66"/>
      <c r="BP24" s="66"/>
      <c r="BQ24" s="67">
        <f t="shared" si="18"/>
        <v>0</v>
      </c>
      <c r="BR24" s="66"/>
      <c r="BS24" s="66"/>
      <c r="BT24" s="66"/>
      <c r="BU24" s="66"/>
      <c r="BV24" s="66"/>
      <c r="BW24" s="66"/>
      <c r="BX24" s="67">
        <f t="shared" si="20"/>
        <v>0</v>
      </c>
      <c r="BY24" s="66"/>
      <c r="BZ24" s="66"/>
      <c r="CA24" s="66"/>
      <c r="CB24" s="66"/>
      <c r="CC24" s="66"/>
      <c r="CD24" s="66"/>
      <c r="CE24" s="67">
        <f t="shared" si="22"/>
        <v>0</v>
      </c>
      <c r="CF24" s="66"/>
      <c r="CG24" s="66"/>
      <c r="CH24" s="66"/>
      <c r="CI24" s="66"/>
      <c r="CJ24" s="66"/>
      <c r="CK24" s="66"/>
      <c r="CL24" s="67">
        <f t="shared" si="24"/>
        <v>0</v>
      </c>
      <c r="CM24" s="66"/>
      <c r="CN24" s="66"/>
      <c r="CO24" s="66"/>
      <c r="CP24" s="66"/>
      <c r="CQ24" s="66"/>
      <c r="CR24" s="66"/>
      <c r="CS24" s="67">
        <f t="shared" si="26"/>
        <v>0</v>
      </c>
      <c r="CT24" s="66"/>
      <c r="CU24" s="66"/>
      <c r="CV24" s="66"/>
      <c r="CW24" s="66"/>
      <c r="CX24" s="66"/>
      <c r="CY24" s="66"/>
    </row>
    <row r="25" spans="3:103" ht="12" customHeight="1" x14ac:dyDescent="0.25">
      <c r="C25" s="70"/>
      <c r="D25" s="72" t="s">
        <v>287</v>
      </c>
      <c r="E25" s="68" t="s">
        <v>288</v>
      </c>
      <c r="F25" s="67">
        <f t="shared" si="0"/>
        <v>0</v>
      </c>
      <c r="G25" s="66"/>
      <c r="H25" s="66"/>
      <c r="I25" s="66"/>
      <c r="J25" s="66"/>
      <c r="K25" s="66"/>
      <c r="L25" s="66"/>
      <c r="M25" s="67">
        <f t="shared" si="2"/>
        <v>0</v>
      </c>
      <c r="N25" s="66"/>
      <c r="O25" s="66"/>
      <c r="P25" s="66"/>
      <c r="Q25" s="66"/>
      <c r="R25" s="66"/>
      <c r="S25" s="66"/>
      <c r="T25" s="67">
        <f t="shared" si="4"/>
        <v>0</v>
      </c>
      <c r="U25" s="66"/>
      <c r="V25" s="66"/>
      <c r="W25" s="66"/>
      <c r="X25" s="66"/>
      <c r="Y25" s="66"/>
      <c r="Z25" s="66"/>
      <c r="AA25" s="67">
        <f t="shared" si="6"/>
        <v>0</v>
      </c>
      <c r="AB25" s="66"/>
      <c r="AC25" s="66"/>
      <c r="AD25" s="66"/>
      <c r="AE25" s="66"/>
      <c r="AF25" s="66"/>
      <c r="AG25" s="66"/>
      <c r="AH25" s="67">
        <f t="shared" si="8"/>
        <v>0</v>
      </c>
      <c r="AI25" s="66"/>
      <c r="AJ25" s="66"/>
      <c r="AK25" s="66"/>
      <c r="AL25" s="66"/>
      <c r="AM25" s="66"/>
      <c r="AN25" s="66"/>
      <c r="AO25" s="67">
        <f t="shared" si="10"/>
        <v>0</v>
      </c>
      <c r="AP25" s="66"/>
      <c r="AQ25" s="66"/>
      <c r="AR25" s="66"/>
      <c r="AS25" s="66"/>
      <c r="AT25" s="66"/>
      <c r="AU25" s="66"/>
      <c r="AV25" s="67">
        <f t="shared" si="12"/>
        <v>0</v>
      </c>
      <c r="AW25" s="66"/>
      <c r="AX25" s="66"/>
      <c r="AY25" s="66"/>
      <c r="AZ25" s="66"/>
      <c r="BA25" s="66"/>
      <c r="BB25" s="66"/>
      <c r="BC25" s="67">
        <f t="shared" si="14"/>
        <v>0</v>
      </c>
      <c r="BD25" s="66"/>
      <c r="BE25" s="66"/>
      <c r="BF25" s="66"/>
      <c r="BG25" s="66"/>
      <c r="BH25" s="66"/>
      <c r="BI25" s="66"/>
      <c r="BJ25" s="67">
        <f t="shared" si="16"/>
        <v>0</v>
      </c>
      <c r="BK25" s="66"/>
      <c r="BL25" s="66"/>
      <c r="BM25" s="66"/>
      <c r="BN25" s="66"/>
      <c r="BO25" s="66"/>
      <c r="BP25" s="66"/>
      <c r="BQ25" s="67">
        <f t="shared" si="18"/>
        <v>0</v>
      </c>
      <c r="BR25" s="66"/>
      <c r="BS25" s="66"/>
      <c r="BT25" s="66"/>
      <c r="BU25" s="66"/>
      <c r="BV25" s="66"/>
      <c r="BW25" s="66"/>
      <c r="BX25" s="67">
        <f t="shared" si="20"/>
        <v>0</v>
      </c>
      <c r="BY25" s="66"/>
      <c r="BZ25" s="66"/>
      <c r="CA25" s="66"/>
      <c r="CB25" s="66"/>
      <c r="CC25" s="66"/>
      <c r="CD25" s="66"/>
      <c r="CE25" s="67">
        <f t="shared" si="22"/>
        <v>0</v>
      </c>
      <c r="CF25" s="66"/>
      <c r="CG25" s="66"/>
      <c r="CH25" s="66"/>
      <c r="CI25" s="66"/>
      <c r="CJ25" s="66"/>
      <c r="CK25" s="66"/>
      <c r="CL25" s="67">
        <f t="shared" si="24"/>
        <v>0</v>
      </c>
      <c r="CM25" s="66"/>
      <c r="CN25" s="66"/>
      <c r="CO25" s="66"/>
      <c r="CP25" s="66"/>
      <c r="CQ25" s="66"/>
      <c r="CR25" s="66"/>
      <c r="CS25" s="67">
        <f t="shared" si="26"/>
        <v>0</v>
      </c>
      <c r="CT25" s="66"/>
      <c r="CU25" s="66"/>
      <c r="CV25" s="66"/>
      <c r="CW25" s="66"/>
      <c r="CX25" s="66"/>
      <c r="CY25" s="66"/>
    </row>
    <row r="26" spans="3:103" ht="12" customHeight="1" x14ac:dyDescent="0.25">
      <c r="C26" s="70"/>
      <c r="D26" s="72" t="s">
        <v>289</v>
      </c>
      <c r="E26" s="68" t="s">
        <v>290</v>
      </c>
      <c r="F26" s="67">
        <f t="shared" si="0"/>
        <v>0</v>
      </c>
      <c r="G26" s="66"/>
      <c r="H26" s="66"/>
      <c r="I26" s="66"/>
      <c r="J26" s="66"/>
      <c r="K26" s="66"/>
      <c r="L26" s="66"/>
      <c r="M26" s="67">
        <f t="shared" si="2"/>
        <v>0</v>
      </c>
      <c r="N26" s="66"/>
      <c r="O26" s="66"/>
      <c r="P26" s="66"/>
      <c r="Q26" s="66"/>
      <c r="R26" s="66"/>
      <c r="S26" s="66"/>
      <c r="T26" s="67">
        <f t="shared" si="4"/>
        <v>0</v>
      </c>
      <c r="U26" s="66"/>
      <c r="V26" s="66"/>
      <c r="W26" s="66"/>
      <c r="X26" s="66"/>
      <c r="Y26" s="66"/>
      <c r="Z26" s="66"/>
      <c r="AA26" s="67">
        <f t="shared" si="6"/>
        <v>0</v>
      </c>
      <c r="AB26" s="66"/>
      <c r="AC26" s="66"/>
      <c r="AD26" s="66"/>
      <c r="AE26" s="66"/>
      <c r="AF26" s="66"/>
      <c r="AG26" s="66"/>
      <c r="AH26" s="67">
        <f t="shared" si="8"/>
        <v>0</v>
      </c>
      <c r="AI26" s="66"/>
      <c r="AJ26" s="66"/>
      <c r="AK26" s="66"/>
      <c r="AL26" s="66"/>
      <c r="AM26" s="66"/>
      <c r="AN26" s="66"/>
      <c r="AO26" s="67">
        <f t="shared" si="10"/>
        <v>0</v>
      </c>
      <c r="AP26" s="66"/>
      <c r="AQ26" s="66"/>
      <c r="AR26" s="66"/>
      <c r="AS26" s="66"/>
      <c r="AT26" s="66"/>
      <c r="AU26" s="66"/>
      <c r="AV26" s="67">
        <f t="shared" si="12"/>
        <v>0</v>
      </c>
      <c r="AW26" s="66"/>
      <c r="AX26" s="66"/>
      <c r="AY26" s="66"/>
      <c r="AZ26" s="66"/>
      <c r="BA26" s="66"/>
      <c r="BB26" s="66"/>
      <c r="BC26" s="67">
        <f t="shared" si="14"/>
        <v>0</v>
      </c>
      <c r="BD26" s="66"/>
      <c r="BE26" s="66"/>
      <c r="BF26" s="66"/>
      <c r="BG26" s="66"/>
      <c r="BH26" s="66"/>
      <c r="BI26" s="66"/>
      <c r="BJ26" s="67">
        <f t="shared" si="16"/>
        <v>0</v>
      </c>
      <c r="BK26" s="66"/>
      <c r="BL26" s="66"/>
      <c r="BM26" s="66"/>
      <c r="BN26" s="66"/>
      <c r="BO26" s="66"/>
      <c r="BP26" s="66"/>
      <c r="BQ26" s="67">
        <f t="shared" si="18"/>
        <v>0</v>
      </c>
      <c r="BR26" s="66"/>
      <c r="BS26" s="66"/>
      <c r="BT26" s="66"/>
      <c r="BU26" s="66"/>
      <c r="BV26" s="66"/>
      <c r="BW26" s="66"/>
      <c r="BX26" s="67">
        <f t="shared" si="20"/>
        <v>0</v>
      </c>
      <c r="BY26" s="66"/>
      <c r="BZ26" s="66"/>
      <c r="CA26" s="66"/>
      <c r="CB26" s="66"/>
      <c r="CC26" s="66"/>
      <c r="CD26" s="66"/>
      <c r="CE26" s="67">
        <f t="shared" si="22"/>
        <v>0</v>
      </c>
      <c r="CF26" s="66"/>
      <c r="CG26" s="66"/>
      <c r="CH26" s="66"/>
      <c r="CI26" s="66"/>
      <c r="CJ26" s="66"/>
      <c r="CK26" s="66"/>
      <c r="CL26" s="67">
        <f t="shared" si="24"/>
        <v>0</v>
      </c>
      <c r="CM26" s="66"/>
      <c r="CN26" s="66"/>
      <c r="CO26" s="66"/>
      <c r="CP26" s="66"/>
      <c r="CQ26" s="66"/>
      <c r="CR26" s="66"/>
      <c r="CS26" s="67">
        <f t="shared" si="26"/>
        <v>0</v>
      </c>
      <c r="CT26" s="66"/>
      <c r="CU26" s="66"/>
      <c r="CV26" s="66"/>
      <c r="CW26" s="66"/>
      <c r="CX26" s="66"/>
      <c r="CY26" s="66"/>
    </row>
    <row r="27" spans="3:103" ht="12" customHeight="1" x14ac:dyDescent="0.25">
      <c r="C27" s="70"/>
      <c r="D27" s="72" t="s">
        <v>291</v>
      </c>
      <c r="E27" s="68" t="s">
        <v>292</v>
      </c>
      <c r="F27" s="67">
        <f t="shared" si="0"/>
        <v>0</v>
      </c>
      <c r="G27" s="66"/>
      <c r="H27" s="66"/>
      <c r="I27" s="66"/>
      <c r="J27" s="66"/>
      <c r="K27" s="66"/>
      <c r="L27" s="66"/>
      <c r="M27" s="67">
        <f t="shared" si="2"/>
        <v>0</v>
      </c>
      <c r="N27" s="66"/>
      <c r="O27" s="66"/>
      <c r="P27" s="66"/>
      <c r="Q27" s="66"/>
      <c r="R27" s="66"/>
      <c r="S27" s="66"/>
      <c r="T27" s="67">
        <f t="shared" si="4"/>
        <v>0</v>
      </c>
      <c r="U27" s="66"/>
      <c r="V27" s="66"/>
      <c r="W27" s="66"/>
      <c r="X27" s="66"/>
      <c r="Y27" s="66"/>
      <c r="Z27" s="66"/>
      <c r="AA27" s="67">
        <f t="shared" si="6"/>
        <v>0</v>
      </c>
      <c r="AB27" s="66"/>
      <c r="AC27" s="66"/>
      <c r="AD27" s="66"/>
      <c r="AE27" s="66"/>
      <c r="AF27" s="66"/>
      <c r="AG27" s="66"/>
      <c r="AH27" s="67">
        <f t="shared" si="8"/>
        <v>0</v>
      </c>
      <c r="AI27" s="66"/>
      <c r="AJ27" s="66"/>
      <c r="AK27" s="66"/>
      <c r="AL27" s="66"/>
      <c r="AM27" s="66"/>
      <c r="AN27" s="66"/>
      <c r="AO27" s="67">
        <f t="shared" si="10"/>
        <v>0</v>
      </c>
      <c r="AP27" s="66"/>
      <c r="AQ27" s="66"/>
      <c r="AR27" s="66"/>
      <c r="AS27" s="66"/>
      <c r="AT27" s="66"/>
      <c r="AU27" s="66"/>
      <c r="AV27" s="67">
        <f t="shared" si="12"/>
        <v>0</v>
      </c>
      <c r="AW27" s="66"/>
      <c r="AX27" s="66"/>
      <c r="AY27" s="66"/>
      <c r="AZ27" s="66"/>
      <c r="BA27" s="66"/>
      <c r="BB27" s="66"/>
      <c r="BC27" s="67">
        <f t="shared" si="14"/>
        <v>0</v>
      </c>
      <c r="BD27" s="66"/>
      <c r="BE27" s="66"/>
      <c r="BF27" s="66"/>
      <c r="BG27" s="66"/>
      <c r="BH27" s="66"/>
      <c r="BI27" s="66"/>
      <c r="BJ27" s="67">
        <f t="shared" si="16"/>
        <v>0</v>
      </c>
      <c r="BK27" s="66"/>
      <c r="BL27" s="66"/>
      <c r="BM27" s="66"/>
      <c r="BN27" s="66"/>
      <c r="BO27" s="66"/>
      <c r="BP27" s="66"/>
      <c r="BQ27" s="67">
        <f t="shared" si="18"/>
        <v>0</v>
      </c>
      <c r="BR27" s="66"/>
      <c r="BS27" s="66"/>
      <c r="BT27" s="66"/>
      <c r="BU27" s="66"/>
      <c r="BV27" s="66"/>
      <c r="BW27" s="66"/>
      <c r="BX27" s="67">
        <f t="shared" si="20"/>
        <v>0</v>
      </c>
      <c r="BY27" s="66"/>
      <c r="BZ27" s="66"/>
      <c r="CA27" s="66"/>
      <c r="CB27" s="66"/>
      <c r="CC27" s="66"/>
      <c r="CD27" s="66"/>
      <c r="CE27" s="67">
        <f t="shared" si="22"/>
        <v>0</v>
      </c>
      <c r="CF27" s="66"/>
      <c r="CG27" s="66"/>
      <c r="CH27" s="66"/>
      <c r="CI27" s="66"/>
      <c r="CJ27" s="66"/>
      <c r="CK27" s="66"/>
      <c r="CL27" s="67">
        <f t="shared" si="24"/>
        <v>0</v>
      </c>
      <c r="CM27" s="66"/>
      <c r="CN27" s="66"/>
      <c r="CO27" s="66"/>
      <c r="CP27" s="66"/>
      <c r="CQ27" s="66"/>
      <c r="CR27" s="66"/>
      <c r="CS27" s="67">
        <f t="shared" si="26"/>
        <v>0</v>
      </c>
      <c r="CT27" s="66"/>
      <c r="CU27" s="66"/>
      <c r="CV27" s="66"/>
      <c r="CW27" s="66"/>
      <c r="CX27" s="66"/>
      <c r="CY27" s="66"/>
    </row>
    <row r="28" spans="3:103" ht="12" customHeight="1" x14ac:dyDescent="0.25">
      <c r="C28" s="70"/>
      <c r="D28" s="72" t="s">
        <v>293</v>
      </c>
      <c r="E28" s="68" t="s">
        <v>294</v>
      </c>
      <c r="F28" s="67">
        <f t="shared" si="0"/>
        <v>0</v>
      </c>
      <c r="G28" s="66"/>
      <c r="H28" s="66"/>
      <c r="I28" s="66"/>
      <c r="J28" s="66"/>
      <c r="K28" s="66"/>
      <c r="L28" s="66"/>
      <c r="M28" s="67">
        <f t="shared" si="2"/>
        <v>0</v>
      </c>
      <c r="N28" s="66"/>
      <c r="O28" s="66"/>
      <c r="P28" s="66"/>
      <c r="Q28" s="66"/>
      <c r="R28" s="66"/>
      <c r="S28" s="66"/>
      <c r="T28" s="67">
        <f t="shared" si="4"/>
        <v>0</v>
      </c>
      <c r="U28" s="66"/>
      <c r="V28" s="66"/>
      <c r="W28" s="66"/>
      <c r="X28" s="66"/>
      <c r="Y28" s="66"/>
      <c r="Z28" s="66"/>
      <c r="AA28" s="67">
        <f t="shared" si="6"/>
        <v>0</v>
      </c>
      <c r="AB28" s="66"/>
      <c r="AC28" s="66"/>
      <c r="AD28" s="66"/>
      <c r="AE28" s="66"/>
      <c r="AF28" s="66"/>
      <c r="AG28" s="66"/>
      <c r="AH28" s="67">
        <f t="shared" si="8"/>
        <v>0</v>
      </c>
      <c r="AI28" s="66"/>
      <c r="AJ28" s="66"/>
      <c r="AK28" s="66"/>
      <c r="AL28" s="66"/>
      <c r="AM28" s="66"/>
      <c r="AN28" s="66"/>
      <c r="AO28" s="67">
        <f t="shared" si="10"/>
        <v>0</v>
      </c>
      <c r="AP28" s="66"/>
      <c r="AQ28" s="66"/>
      <c r="AR28" s="66"/>
      <c r="AS28" s="66"/>
      <c r="AT28" s="66"/>
      <c r="AU28" s="66"/>
      <c r="AV28" s="67">
        <f t="shared" si="12"/>
        <v>0</v>
      </c>
      <c r="AW28" s="66"/>
      <c r="AX28" s="66"/>
      <c r="AY28" s="66"/>
      <c r="AZ28" s="66"/>
      <c r="BA28" s="66"/>
      <c r="BB28" s="66"/>
      <c r="BC28" s="67">
        <f t="shared" si="14"/>
        <v>0</v>
      </c>
      <c r="BD28" s="66"/>
      <c r="BE28" s="66"/>
      <c r="BF28" s="66"/>
      <c r="BG28" s="66"/>
      <c r="BH28" s="66"/>
      <c r="BI28" s="66"/>
      <c r="BJ28" s="67">
        <f t="shared" si="16"/>
        <v>0</v>
      </c>
      <c r="BK28" s="66"/>
      <c r="BL28" s="66"/>
      <c r="BM28" s="66"/>
      <c r="BN28" s="66"/>
      <c r="BO28" s="66"/>
      <c r="BP28" s="66"/>
      <c r="BQ28" s="67">
        <f t="shared" si="18"/>
        <v>0</v>
      </c>
      <c r="BR28" s="66"/>
      <c r="BS28" s="66"/>
      <c r="BT28" s="66"/>
      <c r="BU28" s="66"/>
      <c r="BV28" s="66"/>
      <c r="BW28" s="66"/>
      <c r="BX28" s="67">
        <f t="shared" si="20"/>
        <v>0</v>
      </c>
      <c r="BY28" s="66"/>
      <c r="BZ28" s="66"/>
      <c r="CA28" s="66"/>
      <c r="CB28" s="66"/>
      <c r="CC28" s="66"/>
      <c r="CD28" s="66"/>
      <c r="CE28" s="67">
        <f t="shared" si="22"/>
        <v>0</v>
      </c>
      <c r="CF28" s="66"/>
      <c r="CG28" s="66"/>
      <c r="CH28" s="66"/>
      <c r="CI28" s="66"/>
      <c r="CJ28" s="66"/>
      <c r="CK28" s="66"/>
      <c r="CL28" s="67">
        <f t="shared" si="24"/>
        <v>0</v>
      </c>
      <c r="CM28" s="66"/>
      <c r="CN28" s="66"/>
      <c r="CO28" s="66"/>
      <c r="CP28" s="66"/>
      <c r="CQ28" s="66"/>
      <c r="CR28" s="66"/>
      <c r="CS28" s="67">
        <f t="shared" si="26"/>
        <v>0</v>
      </c>
      <c r="CT28" s="66"/>
      <c r="CU28" s="66"/>
      <c r="CV28" s="66"/>
      <c r="CW28" s="66"/>
      <c r="CX28" s="66"/>
      <c r="CY28" s="66"/>
    </row>
    <row r="29" spans="3:103" ht="12" customHeight="1" x14ac:dyDescent="0.25">
      <c r="C29" s="70"/>
      <c r="D29" s="72" t="s">
        <v>295</v>
      </c>
      <c r="E29" s="68" t="s">
        <v>296</v>
      </c>
      <c r="F29" s="67">
        <f t="shared" si="0"/>
        <v>0</v>
      </c>
      <c r="G29" s="66"/>
      <c r="H29" s="66"/>
      <c r="I29" s="66"/>
      <c r="J29" s="66"/>
      <c r="K29" s="66"/>
      <c r="L29" s="66"/>
      <c r="M29" s="67">
        <f t="shared" si="2"/>
        <v>0</v>
      </c>
      <c r="N29" s="66"/>
      <c r="O29" s="66"/>
      <c r="P29" s="66"/>
      <c r="Q29" s="66"/>
      <c r="R29" s="66"/>
      <c r="S29" s="66"/>
      <c r="T29" s="67">
        <f t="shared" si="4"/>
        <v>0</v>
      </c>
      <c r="U29" s="66"/>
      <c r="V29" s="66"/>
      <c r="W29" s="66"/>
      <c r="X29" s="66"/>
      <c r="Y29" s="66"/>
      <c r="Z29" s="66"/>
      <c r="AA29" s="67">
        <f t="shared" si="6"/>
        <v>0</v>
      </c>
      <c r="AB29" s="66"/>
      <c r="AC29" s="66"/>
      <c r="AD29" s="66"/>
      <c r="AE29" s="66"/>
      <c r="AF29" s="66"/>
      <c r="AG29" s="66"/>
      <c r="AH29" s="67">
        <f t="shared" si="8"/>
        <v>0</v>
      </c>
      <c r="AI29" s="66"/>
      <c r="AJ29" s="66"/>
      <c r="AK29" s="66"/>
      <c r="AL29" s="66"/>
      <c r="AM29" s="66"/>
      <c r="AN29" s="66"/>
      <c r="AO29" s="67">
        <f t="shared" si="10"/>
        <v>0</v>
      </c>
      <c r="AP29" s="66"/>
      <c r="AQ29" s="66"/>
      <c r="AR29" s="66"/>
      <c r="AS29" s="66"/>
      <c r="AT29" s="66"/>
      <c r="AU29" s="66"/>
      <c r="AV29" s="67">
        <f t="shared" si="12"/>
        <v>0</v>
      </c>
      <c r="AW29" s="66"/>
      <c r="AX29" s="66"/>
      <c r="AY29" s="66"/>
      <c r="AZ29" s="66"/>
      <c r="BA29" s="66"/>
      <c r="BB29" s="66"/>
      <c r="BC29" s="67">
        <f t="shared" si="14"/>
        <v>0</v>
      </c>
      <c r="BD29" s="66"/>
      <c r="BE29" s="66"/>
      <c r="BF29" s="66"/>
      <c r="BG29" s="66"/>
      <c r="BH29" s="66"/>
      <c r="BI29" s="66"/>
      <c r="BJ29" s="67">
        <f t="shared" si="16"/>
        <v>0</v>
      </c>
      <c r="BK29" s="66"/>
      <c r="BL29" s="66"/>
      <c r="BM29" s="66"/>
      <c r="BN29" s="66"/>
      <c r="BO29" s="66"/>
      <c r="BP29" s="66"/>
      <c r="BQ29" s="67">
        <f t="shared" si="18"/>
        <v>0</v>
      </c>
      <c r="BR29" s="66"/>
      <c r="BS29" s="66"/>
      <c r="BT29" s="66"/>
      <c r="BU29" s="66"/>
      <c r="BV29" s="66"/>
      <c r="BW29" s="66"/>
      <c r="BX29" s="67">
        <f t="shared" si="20"/>
        <v>0</v>
      </c>
      <c r="BY29" s="66"/>
      <c r="BZ29" s="66"/>
      <c r="CA29" s="66"/>
      <c r="CB29" s="66"/>
      <c r="CC29" s="66"/>
      <c r="CD29" s="66"/>
      <c r="CE29" s="67">
        <f t="shared" si="22"/>
        <v>0</v>
      </c>
      <c r="CF29" s="66"/>
      <c r="CG29" s="66"/>
      <c r="CH29" s="66"/>
      <c r="CI29" s="66"/>
      <c r="CJ29" s="66"/>
      <c r="CK29" s="66"/>
      <c r="CL29" s="67">
        <f t="shared" si="24"/>
        <v>0</v>
      </c>
      <c r="CM29" s="66"/>
      <c r="CN29" s="66"/>
      <c r="CO29" s="66"/>
      <c r="CP29" s="66"/>
      <c r="CQ29" s="66"/>
      <c r="CR29" s="66"/>
      <c r="CS29" s="67">
        <f t="shared" si="26"/>
        <v>0</v>
      </c>
      <c r="CT29" s="66"/>
      <c r="CU29" s="66"/>
      <c r="CV29" s="66"/>
      <c r="CW29" s="66"/>
      <c r="CX29" s="66"/>
      <c r="CY29" s="66"/>
    </row>
    <row r="30" spans="3:103" ht="12" customHeight="1" x14ac:dyDescent="0.25">
      <c r="C30" s="70"/>
      <c r="D30" s="71" t="s">
        <v>297</v>
      </c>
      <c r="E30" s="68" t="s">
        <v>298</v>
      </c>
      <c r="F30" s="67">
        <f t="shared" si="0"/>
        <v>0</v>
      </c>
      <c r="G30" s="66"/>
      <c r="H30" s="66"/>
      <c r="I30" s="66"/>
      <c r="J30" s="66"/>
      <c r="K30" s="66"/>
      <c r="L30" s="66"/>
      <c r="M30" s="67">
        <f t="shared" si="2"/>
        <v>0</v>
      </c>
      <c r="N30" s="66"/>
      <c r="O30" s="66"/>
      <c r="P30" s="66"/>
      <c r="Q30" s="66"/>
      <c r="R30" s="66"/>
      <c r="S30" s="66"/>
      <c r="T30" s="67">
        <f t="shared" si="4"/>
        <v>0</v>
      </c>
      <c r="U30" s="66"/>
      <c r="V30" s="66"/>
      <c r="W30" s="66"/>
      <c r="X30" s="66"/>
      <c r="Y30" s="66"/>
      <c r="Z30" s="66"/>
      <c r="AA30" s="67">
        <f t="shared" si="6"/>
        <v>0</v>
      </c>
      <c r="AB30" s="66"/>
      <c r="AC30" s="66"/>
      <c r="AD30" s="66"/>
      <c r="AE30" s="66"/>
      <c r="AF30" s="66"/>
      <c r="AG30" s="66"/>
      <c r="AH30" s="67">
        <f t="shared" si="8"/>
        <v>0</v>
      </c>
      <c r="AI30" s="66"/>
      <c r="AJ30" s="66"/>
      <c r="AK30" s="66"/>
      <c r="AL30" s="66"/>
      <c r="AM30" s="66"/>
      <c r="AN30" s="66"/>
      <c r="AO30" s="67">
        <f t="shared" si="10"/>
        <v>0</v>
      </c>
      <c r="AP30" s="66"/>
      <c r="AQ30" s="66"/>
      <c r="AR30" s="66"/>
      <c r="AS30" s="66"/>
      <c r="AT30" s="66"/>
      <c r="AU30" s="66"/>
      <c r="AV30" s="67">
        <f t="shared" si="12"/>
        <v>0</v>
      </c>
      <c r="AW30" s="66"/>
      <c r="AX30" s="66"/>
      <c r="AY30" s="66"/>
      <c r="AZ30" s="66"/>
      <c r="BA30" s="66"/>
      <c r="BB30" s="66"/>
      <c r="BC30" s="67">
        <f t="shared" si="14"/>
        <v>0</v>
      </c>
      <c r="BD30" s="66"/>
      <c r="BE30" s="66"/>
      <c r="BF30" s="66"/>
      <c r="BG30" s="66"/>
      <c r="BH30" s="66"/>
      <c r="BI30" s="66"/>
      <c r="BJ30" s="67">
        <f t="shared" si="16"/>
        <v>0</v>
      </c>
      <c r="BK30" s="66"/>
      <c r="BL30" s="66"/>
      <c r="BM30" s="66"/>
      <c r="BN30" s="66"/>
      <c r="BO30" s="66"/>
      <c r="BP30" s="66"/>
      <c r="BQ30" s="67">
        <f t="shared" si="18"/>
        <v>0</v>
      </c>
      <c r="BR30" s="66"/>
      <c r="BS30" s="66"/>
      <c r="BT30" s="66"/>
      <c r="BU30" s="66"/>
      <c r="BV30" s="66"/>
      <c r="BW30" s="66"/>
      <c r="BX30" s="67">
        <f t="shared" si="20"/>
        <v>0</v>
      </c>
      <c r="BY30" s="66"/>
      <c r="BZ30" s="66"/>
      <c r="CA30" s="66"/>
      <c r="CB30" s="66"/>
      <c r="CC30" s="66"/>
      <c r="CD30" s="66"/>
      <c r="CE30" s="67">
        <f t="shared" si="22"/>
        <v>0</v>
      </c>
      <c r="CF30" s="66"/>
      <c r="CG30" s="66"/>
      <c r="CH30" s="66"/>
      <c r="CI30" s="66"/>
      <c r="CJ30" s="66"/>
      <c r="CK30" s="66"/>
      <c r="CL30" s="67">
        <f t="shared" si="24"/>
        <v>0</v>
      </c>
      <c r="CM30" s="66"/>
      <c r="CN30" s="66"/>
      <c r="CO30" s="66"/>
      <c r="CP30" s="66"/>
      <c r="CQ30" s="66"/>
      <c r="CR30" s="66"/>
      <c r="CS30" s="67">
        <f t="shared" si="26"/>
        <v>0</v>
      </c>
      <c r="CT30" s="66"/>
      <c r="CU30" s="66"/>
      <c r="CV30" s="66"/>
      <c r="CW30" s="66"/>
      <c r="CX30" s="66"/>
      <c r="CY30" s="66"/>
    </row>
    <row r="31" spans="3:103" ht="12" customHeight="1" x14ac:dyDescent="0.25">
      <c r="C31" s="70"/>
      <c r="D31" s="71" t="s">
        <v>299</v>
      </c>
      <c r="E31" s="68" t="s">
        <v>300</v>
      </c>
      <c r="F31" s="67">
        <f t="shared" si="0"/>
        <v>0</v>
      </c>
      <c r="G31" s="66"/>
      <c r="H31" s="66"/>
      <c r="I31" s="66"/>
      <c r="J31" s="66"/>
      <c r="K31" s="66"/>
      <c r="L31" s="66"/>
      <c r="M31" s="67">
        <f t="shared" si="2"/>
        <v>0</v>
      </c>
      <c r="N31" s="66"/>
      <c r="O31" s="66"/>
      <c r="P31" s="66"/>
      <c r="Q31" s="66"/>
      <c r="R31" s="66"/>
      <c r="S31" s="66"/>
      <c r="T31" s="67">
        <f t="shared" si="4"/>
        <v>0</v>
      </c>
      <c r="U31" s="66"/>
      <c r="V31" s="66"/>
      <c r="W31" s="66"/>
      <c r="X31" s="66"/>
      <c r="Y31" s="66"/>
      <c r="Z31" s="66"/>
      <c r="AA31" s="67">
        <f t="shared" si="6"/>
        <v>0</v>
      </c>
      <c r="AB31" s="66"/>
      <c r="AC31" s="66"/>
      <c r="AD31" s="66"/>
      <c r="AE31" s="66"/>
      <c r="AF31" s="66"/>
      <c r="AG31" s="66"/>
      <c r="AH31" s="67">
        <f t="shared" si="8"/>
        <v>0</v>
      </c>
      <c r="AI31" s="66"/>
      <c r="AJ31" s="66"/>
      <c r="AK31" s="66"/>
      <c r="AL31" s="66"/>
      <c r="AM31" s="66"/>
      <c r="AN31" s="66"/>
      <c r="AO31" s="67">
        <f t="shared" si="10"/>
        <v>0</v>
      </c>
      <c r="AP31" s="66"/>
      <c r="AQ31" s="66"/>
      <c r="AR31" s="66"/>
      <c r="AS31" s="66"/>
      <c r="AT31" s="66"/>
      <c r="AU31" s="66"/>
      <c r="AV31" s="67">
        <f t="shared" si="12"/>
        <v>0</v>
      </c>
      <c r="AW31" s="66"/>
      <c r="AX31" s="66"/>
      <c r="AY31" s="66"/>
      <c r="AZ31" s="66"/>
      <c r="BA31" s="66"/>
      <c r="BB31" s="66"/>
      <c r="BC31" s="67">
        <f t="shared" si="14"/>
        <v>0</v>
      </c>
      <c r="BD31" s="66"/>
      <c r="BE31" s="66"/>
      <c r="BF31" s="66"/>
      <c r="BG31" s="66"/>
      <c r="BH31" s="66"/>
      <c r="BI31" s="66"/>
      <c r="BJ31" s="67">
        <f t="shared" si="16"/>
        <v>0</v>
      </c>
      <c r="BK31" s="66"/>
      <c r="BL31" s="66"/>
      <c r="BM31" s="66"/>
      <c r="BN31" s="66"/>
      <c r="BO31" s="66"/>
      <c r="BP31" s="66"/>
      <c r="BQ31" s="67">
        <f t="shared" si="18"/>
        <v>0</v>
      </c>
      <c r="BR31" s="66"/>
      <c r="BS31" s="66"/>
      <c r="BT31" s="66"/>
      <c r="BU31" s="66"/>
      <c r="BV31" s="66"/>
      <c r="BW31" s="66"/>
      <c r="BX31" s="67">
        <f t="shared" si="20"/>
        <v>0</v>
      </c>
      <c r="BY31" s="66"/>
      <c r="BZ31" s="66"/>
      <c r="CA31" s="66"/>
      <c r="CB31" s="66"/>
      <c r="CC31" s="66"/>
      <c r="CD31" s="66"/>
      <c r="CE31" s="67">
        <f t="shared" si="22"/>
        <v>0</v>
      </c>
      <c r="CF31" s="66"/>
      <c r="CG31" s="66"/>
      <c r="CH31" s="66"/>
      <c r="CI31" s="66"/>
      <c r="CJ31" s="66"/>
      <c r="CK31" s="66"/>
      <c r="CL31" s="67">
        <f t="shared" si="24"/>
        <v>0</v>
      </c>
      <c r="CM31" s="66"/>
      <c r="CN31" s="66"/>
      <c r="CO31" s="66"/>
      <c r="CP31" s="66"/>
      <c r="CQ31" s="66"/>
      <c r="CR31" s="66"/>
      <c r="CS31" s="67">
        <f t="shared" si="26"/>
        <v>0</v>
      </c>
      <c r="CT31" s="66"/>
      <c r="CU31" s="66"/>
      <c r="CV31" s="66"/>
      <c r="CW31" s="66"/>
      <c r="CX31" s="66"/>
      <c r="CY31" s="66"/>
    </row>
    <row r="32" spans="3:103" ht="12" customHeight="1" x14ac:dyDescent="0.25">
      <c r="C32" s="70"/>
      <c r="D32" s="71" t="s">
        <v>301</v>
      </c>
      <c r="E32" s="68" t="s">
        <v>302</v>
      </c>
      <c r="F32" s="67">
        <f t="shared" si="0"/>
        <v>0</v>
      </c>
      <c r="G32" s="66"/>
      <c r="H32" s="66"/>
      <c r="I32" s="66"/>
      <c r="J32" s="66"/>
      <c r="K32" s="66"/>
      <c r="L32" s="66"/>
      <c r="M32" s="67">
        <f t="shared" si="2"/>
        <v>0</v>
      </c>
      <c r="N32" s="66"/>
      <c r="O32" s="66"/>
      <c r="P32" s="66"/>
      <c r="Q32" s="66"/>
      <c r="R32" s="66"/>
      <c r="S32" s="66"/>
      <c r="T32" s="67">
        <f t="shared" si="4"/>
        <v>0</v>
      </c>
      <c r="U32" s="66"/>
      <c r="V32" s="66"/>
      <c r="W32" s="66"/>
      <c r="X32" s="66"/>
      <c r="Y32" s="66"/>
      <c r="Z32" s="66"/>
      <c r="AA32" s="67">
        <f t="shared" si="6"/>
        <v>0</v>
      </c>
      <c r="AB32" s="66"/>
      <c r="AC32" s="66"/>
      <c r="AD32" s="66"/>
      <c r="AE32" s="66"/>
      <c r="AF32" s="66"/>
      <c r="AG32" s="66"/>
      <c r="AH32" s="67">
        <f t="shared" si="8"/>
        <v>0</v>
      </c>
      <c r="AI32" s="66"/>
      <c r="AJ32" s="66"/>
      <c r="AK32" s="66"/>
      <c r="AL32" s="66"/>
      <c r="AM32" s="66"/>
      <c r="AN32" s="66"/>
      <c r="AO32" s="67">
        <f t="shared" si="10"/>
        <v>0</v>
      </c>
      <c r="AP32" s="66"/>
      <c r="AQ32" s="66"/>
      <c r="AR32" s="66"/>
      <c r="AS32" s="66"/>
      <c r="AT32" s="66"/>
      <c r="AU32" s="66"/>
      <c r="AV32" s="67">
        <f t="shared" si="12"/>
        <v>0</v>
      </c>
      <c r="AW32" s="66"/>
      <c r="AX32" s="66"/>
      <c r="AY32" s="66"/>
      <c r="AZ32" s="66"/>
      <c r="BA32" s="66"/>
      <c r="BB32" s="66"/>
      <c r="BC32" s="67">
        <f t="shared" si="14"/>
        <v>0</v>
      </c>
      <c r="BD32" s="66"/>
      <c r="BE32" s="66"/>
      <c r="BF32" s="66"/>
      <c r="BG32" s="66"/>
      <c r="BH32" s="66"/>
      <c r="BI32" s="66"/>
      <c r="BJ32" s="67">
        <f t="shared" si="16"/>
        <v>0</v>
      </c>
      <c r="BK32" s="66"/>
      <c r="BL32" s="66"/>
      <c r="BM32" s="66"/>
      <c r="BN32" s="66"/>
      <c r="BO32" s="66"/>
      <c r="BP32" s="66"/>
      <c r="BQ32" s="67">
        <f t="shared" si="18"/>
        <v>0</v>
      </c>
      <c r="BR32" s="66"/>
      <c r="BS32" s="66"/>
      <c r="BT32" s="66"/>
      <c r="BU32" s="66"/>
      <c r="BV32" s="66"/>
      <c r="BW32" s="66"/>
      <c r="BX32" s="67">
        <f t="shared" si="20"/>
        <v>0</v>
      </c>
      <c r="BY32" s="66"/>
      <c r="BZ32" s="66"/>
      <c r="CA32" s="66"/>
      <c r="CB32" s="66"/>
      <c r="CC32" s="66"/>
      <c r="CD32" s="66"/>
      <c r="CE32" s="67">
        <f t="shared" si="22"/>
        <v>0</v>
      </c>
      <c r="CF32" s="66"/>
      <c r="CG32" s="66"/>
      <c r="CH32" s="66"/>
      <c r="CI32" s="66"/>
      <c r="CJ32" s="66"/>
      <c r="CK32" s="66"/>
      <c r="CL32" s="67">
        <f t="shared" si="24"/>
        <v>0</v>
      </c>
      <c r="CM32" s="66"/>
      <c r="CN32" s="66"/>
      <c r="CO32" s="66"/>
      <c r="CP32" s="66"/>
      <c r="CQ32" s="66"/>
      <c r="CR32" s="66"/>
      <c r="CS32" s="67">
        <f t="shared" si="26"/>
        <v>0</v>
      </c>
      <c r="CT32" s="66"/>
      <c r="CU32" s="66"/>
      <c r="CV32" s="66"/>
      <c r="CW32" s="66"/>
      <c r="CX32" s="66"/>
      <c r="CY32" s="66"/>
    </row>
    <row r="33" spans="3:103" ht="12" customHeight="1" x14ac:dyDescent="0.25">
      <c r="C33" s="70"/>
      <c r="D33" s="71" t="s">
        <v>303</v>
      </c>
      <c r="E33" s="68" t="s">
        <v>304</v>
      </c>
      <c r="F33" s="67">
        <f t="shared" si="0"/>
        <v>0</v>
      </c>
      <c r="G33" s="66"/>
      <c r="H33" s="66"/>
      <c r="I33" s="66"/>
      <c r="J33" s="66"/>
      <c r="K33" s="66"/>
      <c r="L33" s="66"/>
      <c r="M33" s="67">
        <f t="shared" si="2"/>
        <v>0</v>
      </c>
      <c r="N33" s="66"/>
      <c r="O33" s="66"/>
      <c r="P33" s="66"/>
      <c r="Q33" s="66"/>
      <c r="R33" s="66"/>
      <c r="S33" s="66"/>
      <c r="T33" s="67">
        <f t="shared" si="4"/>
        <v>0</v>
      </c>
      <c r="U33" s="66"/>
      <c r="V33" s="66"/>
      <c r="W33" s="66"/>
      <c r="X33" s="66"/>
      <c r="Y33" s="66"/>
      <c r="Z33" s="66"/>
      <c r="AA33" s="67">
        <f t="shared" si="6"/>
        <v>0</v>
      </c>
      <c r="AB33" s="66"/>
      <c r="AC33" s="66"/>
      <c r="AD33" s="66"/>
      <c r="AE33" s="66"/>
      <c r="AF33" s="66"/>
      <c r="AG33" s="66"/>
      <c r="AH33" s="67">
        <f t="shared" si="8"/>
        <v>0</v>
      </c>
      <c r="AI33" s="66"/>
      <c r="AJ33" s="66"/>
      <c r="AK33" s="66"/>
      <c r="AL33" s="66"/>
      <c r="AM33" s="66"/>
      <c r="AN33" s="66"/>
      <c r="AO33" s="67">
        <f t="shared" si="10"/>
        <v>0</v>
      </c>
      <c r="AP33" s="66"/>
      <c r="AQ33" s="66"/>
      <c r="AR33" s="66"/>
      <c r="AS33" s="66"/>
      <c r="AT33" s="66"/>
      <c r="AU33" s="66"/>
      <c r="AV33" s="67">
        <f t="shared" si="12"/>
        <v>0</v>
      </c>
      <c r="AW33" s="66"/>
      <c r="AX33" s="66"/>
      <c r="AY33" s="66"/>
      <c r="AZ33" s="66"/>
      <c r="BA33" s="66"/>
      <c r="BB33" s="66"/>
      <c r="BC33" s="67">
        <f t="shared" si="14"/>
        <v>0</v>
      </c>
      <c r="BD33" s="66"/>
      <c r="BE33" s="66"/>
      <c r="BF33" s="66"/>
      <c r="BG33" s="66"/>
      <c r="BH33" s="66"/>
      <c r="BI33" s="66"/>
      <c r="BJ33" s="67">
        <f t="shared" si="16"/>
        <v>0</v>
      </c>
      <c r="BK33" s="66"/>
      <c r="BL33" s="66"/>
      <c r="BM33" s="66"/>
      <c r="BN33" s="66"/>
      <c r="BO33" s="66"/>
      <c r="BP33" s="66"/>
      <c r="BQ33" s="67">
        <f t="shared" si="18"/>
        <v>0</v>
      </c>
      <c r="BR33" s="66"/>
      <c r="BS33" s="66"/>
      <c r="BT33" s="66"/>
      <c r="BU33" s="66"/>
      <c r="BV33" s="66"/>
      <c r="BW33" s="66"/>
      <c r="BX33" s="67">
        <f t="shared" si="20"/>
        <v>0</v>
      </c>
      <c r="BY33" s="66"/>
      <c r="BZ33" s="66"/>
      <c r="CA33" s="66"/>
      <c r="CB33" s="66"/>
      <c r="CC33" s="66"/>
      <c r="CD33" s="66"/>
      <c r="CE33" s="67">
        <f t="shared" si="22"/>
        <v>0</v>
      </c>
      <c r="CF33" s="66"/>
      <c r="CG33" s="66"/>
      <c r="CH33" s="66"/>
      <c r="CI33" s="66"/>
      <c r="CJ33" s="66"/>
      <c r="CK33" s="66"/>
      <c r="CL33" s="67">
        <f t="shared" si="24"/>
        <v>0</v>
      </c>
      <c r="CM33" s="66"/>
      <c r="CN33" s="66"/>
      <c r="CO33" s="66"/>
      <c r="CP33" s="66"/>
      <c r="CQ33" s="66"/>
      <c r="CR33" s="66"/>
      <c r="CS33" s="67">
        <f t="shared" si="26"/>
        <v>0</v>
      </c>
      <c r="CT33" s="66"/>
      <c r="CU33" s="66"/>
      <c r="CV33" s="66"/>
      <c r="CW33" s="66"/>
      <c r="CX33" s="66"/>
      <c r="CY33" s="66"/>
    </row>
    <row r="34" spans="3:103" ht="12" customHeight="1" x14ac:dyDescent="0.25">
      <c r="C34" s="70"/>
      <c r="D34" s="71" t="s">
        <v>305</v>
      </c>
      <c r="E34" s="68" t="s">
        <v>306</v>
      </c>
      <c r="F34" s="67">
        <f t="shared" si="0"/>
        <v>0</v>
      </c>
      <c r="G34" s="66"/>
      <c r="H34" s="66"/>
      <c r="I34" s="66"/>
      <c r="J34" s="66"/>
      <c r="K34" s="66"/>
      <c r="L34" s="66"/>
      <c r="M34" s="67">
        <f t="shared" si="2"/>
        <v>0</v>
      </c>
      <c r="N34" s="66"/>
      <c r="O34" s="66"/>
      <c r="P34" s="66"/>
      <c r="Q34" s="66"/>
      <c r="R34" s="66"/>
      <c r="S34" s="66"/>
      <c r="T34" s="67">
        <f t="shared" si="4"/>
        <v>0</v>
      </c>
      <c r="U34" s="66"/>
      <c r="V34" s="66"/>
      <c r="W34" s="66"/>
      <c r="X34" s="66"/>
      <c r="Y34" s="66"/>
      <c r="Z34" s="66"/>
      <c r="AA34" s="67">
        <f t="shared" si="6"/>
        <v>0</v>
      </c>
      <c r="AB34" s="66"/>
      <c r="AC34" s="66"/>
      <c r="AD34" s="66"/>
      <c r="AE34" s="66"/>
      <c r="AF34" s="66"/>
      <c r="AG34" s="66"/>
      <c r="AH34" s="67">
        <f t="shared" si="8"/>
        <v>0</v>
      </c>
      <c r="AI34" s="66"/>
      <c r="AJ34" s="66"/>
      <c r="AK34" s="66"/>
      <c r="AL34" s="66"/>
      <c r="AM34" s="66"/>
      <c r="AN34" s="66"/>
      <c r="AO34" s="67">
        <f t="shared" si="10"/>
        <v>0</v>
      </c>
      <c r="AP34" s="66"/>
      <c r="AQ34" s="66"/>
      <c r="AR34" s="66"/>
      <c r="AS34" s="66"/>
      <c r="AT34" s="66"/>
      <c r="AU34" s="66"/>
      <c r="AV34" s="67">
        <f t="shared" si="12"/>
        <v>0</v>
      </c>
      <c r="AW34" s="66"/>
      <c r="AX34" s="66"/>
      <c r="AY34" s="66"/>
      <c r="AZ34" s="66"/>
      <c r="BA34" s="66"/>
      <c r="BB34" s="66"/>
      <c r="BC34" s="67">
        <f t="shared" si="14"/>
        <v>0</v>
      </c>
      <c r="BD34" s="66"/>
      <c r="BE34" s="66"/>
      <c r="BF34" s="66"/>
      <c r="BG34" s="66"/>
      <c r="BH34" s="66"/>
      <c r="BI34" s="66"/>
      <c r="BJ34" s="67">
        <f t="shared" si="16"/>
        <v>0</v>
      </c>
      <c r="BK34" s="66"/>
      <c r="BL34" s="66"/>
      <c r="BM34" s="66"/>
      <c r="BN34" s="66"/>
      <c r="BO34" s="66"/>
      <c r="BP34" s="66"/>
      <c r="BQ34" s="67">
        <f t="shared" si="18"/>
        <v>0</v>
      </c>
      <c r="BR34" s="66"/>
      <c r="BS34" s="66"/>
      <c r="BT34" s="66"/>
      <c r="BU34" s="66"/>
      <c r="BV34" s="66"/>
      <c r="BW34" s="66"/>
      <c r="BX34" s="67">
        <f t="shared" si="20"/>
        <v>0</v>
      </c>
      <c r="BY34" s="66"/>
      <c r="BZ34" s="66"/>
      <c r="CA34" s="66"/>
      <c r="CB34" s="66"/>
      <c r="CC34" s="66"/>
      <c r="CD34" s="66"/>
      <c r="CE34" s="67">
        <f t="shared" si="22"/>
        <v>0</v>
      </c>
      <c r="CF34" s="66"/>
      <c r="CG34" s="66"/>
      <c r="CH34" s="66"/>
      <c r="CI34" s="66"/>
      <c r="CJ34" s="66"/>
      <c r="CK34" s="66"/>
      <c r="CL34" s="67">
        <f t="shared" si="24"/>
        <v>0</v>
      </c>
      <c r="CM34" s="66"/>
      <c r="CN34" s="66"/>
      <c r="CO34" s="66"/>
      <c r="CP34" s="66"/>
      <c r="CQ34" s="66"/>
      <c r="CR34" s="66"/>
      <c r="CS34" s="67">
        <f t="shared" si="26"/>
        <v>0</v>
      </c>
      <c r="CT34" s="66"/>
      <c r="CU34" s="66"/>
      <c r="CV34" s="66"/>
      <c r="CW34" s="66"/>
      <c r="CX34" s="66"/>
      <c r="CY34" s="66"/>
    </row>
    <row r="35" spans="3:103" ht="12" customHeight="1" x14ac:dyDescent="0.25">
      <c r="C35" s="70"/>
      <c r="D35" s="71" t="s">
        <v>307</v>
      </c>
      <c r="E35" s="68" t="s">
        <v>308</v>
      </c>
      <c r="F35" s="67">
        <f t="shared" si="0"/>
        <v>0</v>
      </c>
      <c r="G35" s="66"/>
      <c r="H35" s="66"/>
      <c r="I35" s="66"/>
      <c r="J35" s="66"/>
      <c r="K35" s="66"/>
      <c r="L35" s="66"/>
      <c r="M35" s="67">
        <f t="shared" si="2"/>
        <v>0</v>
      </c>
      <c r="N35" s="66"/>
      <c r="O35" s="66"/>
      <c r="P35" s="66"/>
      <c r="Q35" s="66"/>
      <c r="R35" s="66"/>
      <c r="S35" s="66"/>
      <c r="T35" s="67">
        <f t="shared" si="4"/>
        <v>0</v>
      </c>
      <c r="U35" s="66"/>
      <c r="V35" s="66"/>
      <c r="W35" s="66"/>
      <c r="X35" s="66"/>
      <c r="Y35" s="66"/>
      <c r="Z35" s="66"/>
      <c r="AA35" s="67">
        <f t="shared" si="6"/>
        <v>0</v>
      </c>
      <c r="AB35" s="66"/>
      <c r="AC35" s="66"/>
      <c r="AD35" s="66"/>
      <c r="AE35" s="66"/>
      <c r="AF35" s="66"/>
      <c r="AG35" s="66"/>
      <c r="AH35" s="67">
        <f t="shared" si="8"/>
        <v>0</v>
      </c>
      <c r="AI35" s="66"/>
      <c r="AJ35" s="66"/>
      <c r="AK35" s="66"/>
      <c r="AL35" s="66"/>
      <c r="AM35" s="66"/>
      <c r="AN35" s="66"/>
      <c r="AO35" s="67">
        <f t="shared" si="10"/>
        <v>0</v>
      </c>
      <c r="AP35" s="66"/>
      <c r="AQ35" s="66"/>
      <c r="AR35" s="66"/>
      <c r="AS35" s="66"/>
      <c r="AT35" s="66"/>
      <c r="AU35" s="66"/>
      <c r="AV35" s="67">
        <f t="shared" si="12"/>
        <v>0</v>
      </c>
      <c r="AW35" s="66"/>
      <c r="AX35" s="66"/>
      <c r="AY35" s="66"/>
      <c r="AZ35" s="66"/>
      <c r="BA35" s="66"/>
      <c r="BB35" s="66"/>
      <c r="BC35" s="67">
        <f t="shared" si="14"/>
        <v>0</v>
      </c>
      <c r="BD35" s="66"/>
      <c r="BE35" s="66"/>
      <c r="BF35" s="66"/>
      <c r="BG35" s="66"/>
      <c r="BH35" s="66"/>
      <c r="BI35" s="66"/>
      <c r="BJ35" s="67">
        <f t="shared" si="16"/>
        <v>0</v>
      </c>
      <c r="BK35" s="66"/>
      <c r="BL35" s="66"/>
      <c r="BM35" s="66"/>
      <c r="BN35" s="66"/>
      <c r="BO35" s="66"/>
      <c r="BP35" s="66"/>
      <c r="BQ35" s="67">
        <f t="shared" si="18"/>
        <v>0</v>
      </c>
      <c r="BR35" s="66"/>
      <c r="BS35" s="66"/>
      <c r="BT35" s="66"/>
      <c r="BU35" s="66"/>
      <c r="BV35" s="66"/>
      <c r="BW35" s="66"/>
      <c r="BX35" s="67">
        <f t="shared" si="20"/>
        <v>0</v>
      </c>
      <c r="BY35" s="66"/>
      <c r="BZ35" s="66"/>
      <c r="CA35" s="66"/>
      <c r="CB35" s="66"/>
      <c r="CC35" s="66"/>
      <c r="CD35" s="66"/>
      <c r="CE35" s="67">
        <f t="shared" si="22"/>
        <v>0</v>
      </c>
      <c r="CF35" s="66"/>
      <c r="CG35" s="66"/>
      <c r="CH35" s="66"/>
      <c r="CI35" s="66"/>
      <c r="CJ35" s="66"/>
      <c r="CK35" s="66"/>
      <c r="CL35" s="67">
        <f t="shared" si="24"/>
        <v>0</v>
      </c>
      <c r="CM35" s="66"/>
      <c r="CN35" s="66"/>
      <c r="CO35" s="66"/>
      <c r="CP35" s="66"/>
      <c r="CQ35" s="66"/>
      <c r="CR35" s="66"/>
      <c r="CS35" s="67">
        <f t="shared" si="26"/>
        <v>0</v>
      </c>
      <c r="CT35" s="66"/>
      <c r="CU35" s="66"/>
      <c r="CV35" s="66"/>
      <c r="CW35" s="66"/>
      <c r="CX35" s="66"/>
      <c r="CY35" s="66"/>
    </row>
    <row r="36" spans="3:103" ht="12" customHeight="1" x14ac:dyDescent="0.25">
      <c r="C36" s="70"/>
      <c r="D36" s="71" t="s">
        <v>309</v>
      </c>
      <c r="E36" s="68" t="s">
        <v>310</v>
      </c>
      <c r="F36" s="67">
        <f t="shared" si="0"/>
        <v>0</v>
      </c>
      <c r="G36" s="66"/>
      <c r="H36" s="66"/>
      <c r="I36" s="66"/>
      <c r="J36" s="66"/>
      <c r="K36" s="66"/>
      <c r="L36" s="66"/>
      <c r="M36" s="67">
        <f t="shared" si="2"/>
        <v>0</v>
      </c>
      <c r="N36" s="66"/>
      <c r="O36" s="66"/>
      <c r="P36" s="66"/>
      <c r="Q36" s="66"/>
      <c r="R36" s="66"/>
      <c r="S36" s="66"/>
      <c r="T36" s="67">
        <f t="shared" si="4"/>
        <v>0</v>
      </c>
      <c r="U36" s="66"/>
      <c r="V36" s="66"/>
      <c r="W36" s="66"/>
      <c r="X36" s="66"/>
      <c r="Y36" s="66"/>
      <c r="Z36" s="66"/>
      <c r="AA36" s="67">
        <f t="shared" si="6"/>
        <v>0</v>
      </c>
      <c r="AB36" s="66"/>
      <c r="AC36" s="66"/>
      <c r="AD36" s="66"/>
      <c r="AE36" s="66"/>
      <c r="AF36" s="66"/>
      <c r="AG36" s="66"/>
      <c r="AH36" s="67">
        <f t="shared" si="8"/>
        <v>0</v>
      </c>
      <c r="AI36" s="66"/>
      <c r="AJ36" s="66"/>
      <c r="AK36" s="66"/>
      <c r="AL36" s="66"/>
      <c r="AM36" s="66"/>
      <c r="AN36" s="66"/>
      <c r="AO36" s="67">
        <f t="shared" si="10"/>
        <v>0</v>
      </c>
      <c r="AP36" s="66"/>
      <c r="AQ36" s="66"/>
      <c r="AR36" s="66"/>
      <c r="AS36" s="66"/>
      <c r="AT36" s="66"/>
      <c r="AU36" s="66"/>
      <c r="AV36" s="67">
        <f t="shared" si="12"/>
        <v>0</v>
      </c>
      <c r="AW36" s="66"/>
      <c r="AX36" s="66"/>
      <c r="AY36" s="66"/>
      <c r="AZ36" s="66"/>
      <c r="BA36" s="66"/>
      <c r="BB36" s="66"/>
      <c r="BC36" s="67">
        <f t="shared" si="14"/>
        <v>0</v>
      </c>
      <c r="BD36" s="66"/>
      <c r="BE36" s="66"/>
      <c r="BF36" s="66"/>
      <c r="BG36" s="66"/>
      <c r="BH36" s="66"/>
      <c r="BI36" s="66"/>
      <c r="BJ36" s="67">
        <f t="shared" si="16"/>
        <v>0</v>
      </c>
      <c r="BK36" s="66"/>
      <c r="BL36" s="66"/>
      <c r="BM36" s="66"/>
      <c r="BN36" s="66"/>
      <c r="BO36" s="66"/>
      <c r="BP36" s="66"/>
      <c r="BQ36" s="67">
        <f t="shared" si="18"/>
        <v>0</v>
      </c>
      <c r="BR36" s="66"/>
      <c r="BS36" s="66"/>
      <c r="BT36" s="66"/>
      <c r="BU36" s="66"/>
      <c r="BV36" s="66"/>
      <c r="BW36" s="66"/>
      <c r="BX36" s="67">
        <f t="shared" si="20"/>
        <v>0</v>
      </c>
      <c r="BY36" s="66"/>
      <c r="BZ36" s="66"/>
      <c r="CA36" s="66"/>
      <c r="CB36" s="66"/>
      <c r="CC36" s="66"/>
      <c r="CD36" s="66"/>
      <c r="CE36" s="67">
        <f t="shared" si="22"/>
        <v>0</v>
      </c>
      <c r="CF36" s="66"/>
      <c r="CG36" s="66"/>
      <c r="CH36" s="66"/>
      <c r="CI36" s="66"/>
      <c r="CJ36" s="66"/>
      <c r="CK36" s="66"/>
      <c r="CL36" s="67">
        <f t="shared" si="24"/>
        <v>0</v>
      </c>
      <c r="CM36" s="66"/>
      <c r="CN36" s="66"/>
      <c r="CO36" s="66"/>
      <c r="CP36" s="66"/>
      <c r="CQ36" s="66"/>
      <c r="CR36" s="66"/>
      <c r="CS36" s="67">
        <f t="shared" si="26"/>
        <v>0</v>
      </c>
      <c r="CT36" s="66"/>
      <c r="CU36" s="66"/>
      <c r="CV36" s="66"/>
      <c r="CW36" s="66"/>
      <c r="CX36" s="66"/>
      <c r="CY36" s="66"/>
    </row>
    <row r="37" spans="3:103" ht="24" customHeight="1" x14ac:dyDescent="0.25">
      <c r="C37" s="70"/>
      <c r="D37" s="74" t="s">
        <v>311</v>
      </c>
      <c r="E37" s="73" t="s">
        <v>312</v>
      </c>
      <c r="F37" s="67">
        <f t="shared" si="0"/>
        <v>0</v>
      </c>
      <c r="G37" s="67">
        <f t="shared" ref="G37:L37" si="56">SUM(G38,G48:G54)</f>
        <v>0</v>
      </c>
      <c r="H37" s="67">
        <f t="shared" si="56"/>
        <v>0</v>
      </c>
      <c r="I37" s="67">
        <f t="shared" si="56"/>
        <v>0</v>
      </c>
      <c r="J37" s="67">
        <f t="shared" si="56"/>
        <v>0</v>
      </c>
      <c r="K37" s="67">
        <f t="shared" si="56"/>
        <v>0</v>
      </c>
      <c r="L37" s="67">
        <f t="shared" si="56"/>
        <v>0</v>
      </c>
      <c r="M37" s="67">
        <f t="shared" si="2"/>
        <v>0</v>
      </c>
      <c r="N37" s="67">
        <f t="shared" ref="N37:S37" si="57">SUM(N38,N48:N54)</f>
        <v>0</v>
      </c>
      <c r="O37" s="67">
        <f t="shared" si="57"/>
        <v>0</v>
      </c>
      <c r="P37" s="67">
        <f t="shared" si="57"/>
        <v>0</v>
      </c>
      <c r="Q37" s="67">
        <f t="shared" si="57"/>
        <v>0</v>
      </c>
      <c r="R37" s="67">
        <f t="shared" si="57"/>
        <v>0</v>
      </c>
      <c r="S37" s="67">
        <f t="shared" si="57"/>
        <v>0</v>
      </c>
      <c r="T37" s="67">
        <f t="shared" si="4"/>
        <v>0</v>
      </c>
      <c r="U37" s="67">
        <f t="shared" ref="U37:Z37" si="58">SUM(U38,U48:U54)</f>
        <v>0</v>
      </c>
      <c r="V37" s="67">
        <f t="shared" si="58"/>
        <v>0</v>
      </c>
      <c r="W37" s="67">
        <f t="shared" si="58"/>
        <v>0</v>
      </c>
      <c r="X37" s="67">
        <f t="shared" si="58"/>
        <v>0</v>
      </c>
      <c r="Y37" s="67">
        <f t="shared" si="58"/>
        <v>0</v>
      </c>
      <c r="Z37" s="67">
        <f t="shared" si="58"/>
        <v>0</v>
      </c>
      <c r="AA37" s="67">
        <f t="shared" si="6"/>
        <v>0</v>
      </c>
      <c r="AB37" s="67">
        <f t="shared" ref="AB37:AG37" si="59">SUM(AB38,AB48:AB54)</f>
        <v>0</v>
      </c>
      <c r="AC37" s="67">
        <f t="shared" si="59"/>
        <v>0</v>
      </c>
      <c r="AD37" s="67">
        <f t="shared" si="59"/>
        <v>0</v>
      </c>
      <c r="AE37" s="67">
        <f t="shared" si="59"/>
        <v>0</v>
      </c>
      <c r="AF37" s="67">
        <f t="shared" si="59"/>
        <v>0</v>
      </c>
      <c r="AG37" s="67">
        <f t="shared" si="59"/>
        <v>0</v>
      </c>
      <c r="AH37" s="67">
        <f t="shared" si="8"/>
        <v>0</v>
      </c>
      <c r="AI37" s="67">
        <f t="shared" ref="AI37:AN37" si="60">SUM(AI38,AI48:AI54)</f>
        <v>0</v>
      </c>
      <c r="AJ37" s="67">
        <f t="shared" si="60"/>
        <v>0</v>
      </c>
      <c r="AK37" s="67">
        <f t="shared" si="60"/>
        <v>0</v>
      </c>
      <c r="AL37" s="67">
        <f t="shared" si="60"/>
        <v>0</v>
      </c>
      <c r="AM37" s="67">
        <f t="shared" si="60"/>
        <v>0</v>
      </c>
      <c r="AN37" s="67">
        <f t="shared" si="60"/>
        <v>0</v>
      </c>
      <c r="AO37" s="67">
        <f t="shared" si="10"/>
        <v>0</v>
      </c>
      <c r="AP37" s="67">
        <f t="shared" ref="AP37:AU37" si="61">SUM(AP38,AP48:AP54)</f>
        <v>0</v>
      </c>
      <c r="AQ37" s="67">
        <f t="shared" si="61"/>
        <v>0</v>
      </c>
      <c r="AR37" s="67">
        <f t="shared" si="61"/>
        <v>0</v>
      </c>
      <c r="AS37" s="67">
        <f t="shared" si="61"/>
        <v>0</v>
      </c>
      <c r="AT37" s="67">
        <f t="shared" si="61"/>
        <v>0</v>
      </c>
      <c r="AU37" s="67">
        <f t="shared" si="61"/>
        <v>0</v>
      </c>
      <c r="AV37" s="67">
        <f t="shared" si="12"/>
        <v>0</v>
      </c>
      <c r="AW37" s="67">
        <f t="shared" ref="AW37:BB37" si="62">SUM(AW38,AW48:AW54)</f>
        <v>0</v>
      </c>
      <c r="AX37" s="67">
        <f t="shared" si="62"/>
        <v>0</v>
      </c>
      <c r="AY37" s="67">
        <f t="shared" si="62"/>
        <v>0</v>
      </c>
      <c r="AZ37" s="67">
        <f t="shared" si="62"/>
        <v>0</v>
      </c>
      <c r="BA37" s="67">
        <f t="shared" si="62"/>
        <v>0</v>
      </c>
      <c r="BB37" s="67">
        <f t="shared" si="62"/>
        <v>0</v>
      </c>
      <c r="BC37" s="67">
        <f t="shared" si="14"/>
        <v>0</v>
      </c>
      <c r="BD37" s="67">
        <f t="shared" ref="BD37:BI37" si="63">SUM(BD38,BD48:BD54)</f>
        <v>0</v>
      </c>
      <c r="BE37" s="67">
        <f t="shared" si="63"/>
        <v>0</v>
      </c>
      <c r="BF37" s="67">
        <f t="shared" si="63"/>
        <v>0</v>
      </c>
      <c r="BG37" s="67">
        <f t="shared" si="63"/>
        <v>0</v>
      </c>
      <c r="BH37" s="67">
        <f t="shared" si="63"/>
        <v>0</v>
      </c>
      <c r="BI37" s="67">
        <f t="shared" si="63"/>
        <v>0</v>
      </c>
      <c r="BJ37" s="67">
        <f t="shared" si="16"/>
        <v>0</v>
      </c>
      <c r="BK37" s="67">
        <f t="shared" ref="BK37:BP37" si="64">SUM(BK38,BK48:BK54)</f>
        <v>0</v>
      </c>
      <c r="BL37" s="67">
        <f t="shared" si="64"/>
        <v>0</v>
      </c>
      <c r="BM37" s="67">
        <f t="shared" si="64"/>
        <v>0</v>
      </c>
      <c r="BN37" s="67">
        <f t="shared" si="64"/>
        <v>0</v>
      </c>
      <c r="BO37" s="67">
        <f t="shared" si="64"/>
        <v>0</v>
      </c>
      <c r="BP37" s="67">
        <f t="shared" si="64"/>
        <v>0</v>
      </c>
      <c r="BQ37" s="67">
        <f t="shared" si="18"/>
        <v>0</v>
      </c>
      <c r="BR37" s="67">
        <f t="shared" ref="BR37:BW37" si="65">SUM(BR38,BR48:BR54)</f>
        <v>0</v>
      </c>
      <c r="BS37" s="67">
        <f t="shared" si="65"/>
        <v>0</v>
      </c>
      <c r="BT37" s="67">
        <f t="shared" si="65"/>
        <v>0</v>
      </c>
      <c r="BU37" s="67">
        <f t="shared" si="65"/>
        <v>0</v>
      </c>
      <c r="BV37" s="67">
        <f t="shared" si="65"/>
        <v>0</v>
      </c>
      <c r="BW37" s="67">
        <f t="shared" si="65"/>
        <v>0</v>
      </c>
      <c r="BX37" s="67">
        <f t="shared" si="20"/>
        <v>0</v>
      </c>
      <c r="BY37" s="67">
        <f t="shared" ref="BY37:CD37" si="66">SUM(BY38,BY48:BY54)</f>
        <v>0</v>
      </c>
      <c r="BZ37" s="67">
        <f t="shared" si="66"/>
        <v>0</v>
      </c>
      <c r="CA37" s="67">
        <f t="shared" si="66"/>
        <v>0</v>
      </c>
      <c r="CB37" s="67">
        <f t="shared" si="66"/>
        <v>0</v>
      </c>
      <c r="CC37" s="67">
        <f t="shared" si="66"/>
        <v>0</v>
      </c>
      <c r="CD37" s="67">
        <f t="shared" si="66"/>
        <v>0</v>
      </c>
      <c r="CE37" s="67">
        <f t="shared" si="22"/>
        <v>0</v>
      </c>
      <c r="CF37" s="67">
        <f t="shared" ref="CF37:CK37" si="67">SUM(CF38,CF48:CF54)</f>
        <v>0</v>
      </c>
      <c r="CG37" s="67">
        <f t="shared" si="67"/>
        <v>0</v>
      </c>
      <c r="CH37" s="67">
        <f t="shared" si="67"/>
        <v>0</v>
      </c>
      <c r="CI37" s="67">
        <f t="shared" si="67"/>
        <v>0</v>
      </c>
      <c r="CJ37" s="67">
        <f t="shared" si="67"/>
        <v>0</v>
      </c>
      <c r="CK37" s="67">
        <f t="shared" si="67"/>
        <v>0</v>
      </c>
      <c r="CL37" s="67">
        <f t="shared" si="24"/>
        <v>0</v>
      </c>
      <c r="CM37" s="67">
        <f t="shared" ref="CM37:CR37" si="68">SUM(CM38,CM48:CM54)</f>
        <v>0</v>
      </c>
      <c r="CN37" s="67">
        <f t="shared" si="68"/>
        <v>0</v>
      </c>
      <c r="CO37" s="67">
        <f t="shared" si="68"/>
        <v>0</v>
      </c>
      <c r="CP37" s="67">
        <f t="shared" si="68"/>
        <v>0</v>
      </c>
      <c r="CQ37" s="67">
        <f t="shared" si="68"/>
        <v>0</v>
      </c>
      <c r="CR37" s="67">
        <f t="shared" si="68"/>
        <v>0</v>
      </c>
      <c r="CS37" s="67">
        <f t="shared" si="26"/>
        <v>0</v>
      </c>
      <c r="CT37" s="67">
        <f t="shared" ref="CT37:CY37" si="69">SUM(CT38,CT48:CT54)</f>
        <v>0</v>
      </c>
      <c r="CU37" s="67">
        <f t="shared" si="69"/>
        <v>0</v>
      </c>
      <c r="CV37" s="67">
        <f t="shared" si="69"/>
        <v>0</v>
      </c>
      <c r="CW37" s="67">
        <f t="shared" si="69"/>
        <v>0</v>
      </c>
      <c r="CX37" s="67">
        <f t="shared" si="69"/>
        <v>0</v>
      </c>
      <c r="CY37" s="67">
        <f t="shared" si="69"/>
        <v>0</v>
      </c>
    </row>
    <row r="38" spans="3:103" ht="45.1" customHeight="1" x14ac:dyDescent="0.25">
      <c r="C38" s="70"/>
      <c r="D38" s="71" t="s">
        <v>277</v>
      </c>
      <c r="E38" s="68" t="s">
        <v>313</v>
      </c>
      <c r="F38" s="67">
        <f t="shared" si="0"/>
        <v>0</v>
      </c>
      <c r="G38" s="67">
        <f t="shared" ref="G38:L38" si="70">SUM(G39:G47)</f>
        <v>0</v>
      </c>
      <c r="H38" s="67">
        <f t="shared" si="70"/>
        <v>0</v>
      </c>
      <c r="I38" s="67">
        <f t="shared" si="70"/>
        <v>0</v>
      </c>
      <c r="J38" s="67">
        <f t="shared" si="70"/>
        <v>0</v>
      </c>
      <c r="K38" s="67">
        <f t="shared" si="70"/>
        <v>0</v>
      </c>
      <c r="L38" s="67">
        <f t="shared" si="70"/>
        <v>0</v>
      </c>
      <c r="M38" s="67">
        <f t="shared" si="2"/>
        <v>0</v>
      </c>
      <c r="N38" s="67">
        <f t="shared" ref="N38:S38" si="71">SUM(N39:N47)</f>
        <v>0</v>
      </c>
      <c r="O38" s="67">
        <f t="shared" si="71"/>
        <v>0</v>
      </c>
      <c r="P38" s="67">
        <f t="shared" si="71"/>
        <v>0</v>
      </c>
      <c r="Q38" s="67">
        <f t="shared" si="71"/>
        <v>0</v>
      </c>
      <c r="R38" s="67">
        <f t="shared" si="71"/>
        <v>0</v>
      </c>
      <c r="S38" s="67">
        <f t="shared" si="71"/>
        <v>0</v>
      </c>
      <c r="T38" s="67">
        <f t="shared" si="4"/>
        <v>0</v>
      </c>
      <c r="U38" s="67">
        <f t="shared" ref="U38:Z38" si="72">SUM(U39:U47)</f>
        <v>0</v>
      </c>
      <c r="V38" s="67">
        <f t="shared" si="72"/>
        <v>0</v>
      </c>
      <c r="W38" s="67">
        <f t="shared" si="72"/>
        <v>0</v>
      </c>
      <c r="X38" s="67">
        <f t="shared" si="72"/>
        <v>0</v>
      </c>
      <c r="Y38" s="67">
        <f t="shared" si="72"/>
        <v>0</v>
      </c>
      <c r="Z38" s="67">
        <f t="shared" si="72"/>
        <v>0</v>
      </c>
      <c r="AA38" s="67">
        <f t="shared" si="6"/>
        <v>0</v>
      </c>
      <c r="AB38" s="67">
        <f t="shared" ref="AB38:AG38" si="73">SUM(AB39:AB47)</f>
        <v>0</v>
      </c>
      <c r="AC38" s="67">
        <f t="shared" si="73"/>
        <v>0</v>
      </c>
      <c r="AD38" s="67">
        <f t="shared" si="73"/>
        <v>0</v>
      </c>
      <c r="AE38" s="67">
        <f t="shared" si="73"/>
        <v>0</v>
      </c>
      <c r="AF38" s="67">
        <f t="shared" si="73"/>
        <v>0</v>
      </c>
      <c r="AG38" s="67">
        <f t="shared" si="73"/>
        <v>0</v>
      </c>
      <c r="AH38" s="67">
        <f t="shared" si="8"/>
        <v>0</v>
      </c>
      <c r="AI38" s="67">
        <f t="shared" ref="AI38:AN38" si="74">SUM(AI39:AI47)</f>
        <v>0</v>
      </c>
      <c r="AJ38" s="67">
        <f t="shared" si="74"/>
        <v>0</v>
      </c>
      <c r="AK38" s="67">
        <f t="shared" si="74"/>
        <v>0</v>
      </c>
      <c r="AL38" s="67">
        <f t="shared" si="74"/>
        <v>0</v>
      </c>
      <c r="AM38" s="67">
        <f t="shared" si="74"/>
        <v>0</v>
      </c>
      <c r="AN38" s="67">
        <f t="shared" si="74"/>
        <v>0</v>
      </c>
      <c r="AO38" s="67">
        <f t="shared" si="10"/>
        <v>0</v>
      </c>
      <c r="AP38" s="67">
        <f t="shared" ref="AP38:AU38" si="75">SUM(AP39:AP47)</f>
        <v>0</v>
      </c>
      <c r="AQ38" s="67">
        <f t="shared" si="75"/>
        <v>0</v>
      </c>
      <c r="AR38" s="67">
        <f t="shared" si="75"/>
        <v>0</v>
      </c>
      <c r="AS38" s="67">
        <f t="shared" si="75"/>
        <v>0</v>
      </c>
      <c r="AT38" s="67">
        <f t="shared" si="75"/>
        <v>0</v>
      </c>
      <c r="AU38" s="67">
        <f t="shared" si="75"/>
        <v>0</v>
      </c>
      <c r="AV38" s="67">
        <f t="shared" si="12"/>
        <v>0</v>
      </c>
      <c r="AW38" s="67">
        <f t="shared" ref="AW38:BB38" si="76">SUM(AW39:AW47)</f>
        <v>0</v>
      </c>
      <c r="AX38" s="67">
        <f t="shared" si="76"/>
        <v>0</v>
      </c>
      <c r="AY38" s="67">
        <f t="shared" si="76"/>
        <v>0</v>
      </c>
      <c r="AZ38" s="67">
        <f t="shared" si="76"/>
        <v>0</v>
      </c>
      <c r="BA38" s="67">
        <f t="shared" si="76"/>
        <v>0</v>
      </c>
      <c r="BB38" s="67">
        <f t="shared" si="76"/>
        <v>0</v>
      </c>
      <c r="BC38" s="67">
        <f t="shared" si="14"/>
        <v>0</v>
      </c>
      <c r="BD38" s="67">
        <f t="shared" ref="BD38:BI38" si="77">SUM(BD39:BD47)</f>
        <v>0</v>
      </c>
      <c r="BE38" s="67">
        <f t="shared" si="77"/>
        <v>0</v>
      </c>
      <c r="BF38" s="67">
        <f t="shared" si="77"/>
        <v>0</v>
      </c>
      <c r="BG38" s="67">
        <f t="shared" si="77"/>
        <v>0</v>
      </c>
      <c r="BH38" s="67">
        <f t="shared" si="77"/>
        <v>0</v>
      </c>
      <c r="BI38" s="67">
        <f t="shared" si="77"/>
        <v>0</v>
      </c>
      <c r="BJ38" s="67">
        <f t="shared" si="16"/>
        <v>0</v>
      </c>
      <c r="BK38" s="67">
        <f t="shared" ref="BK38:BP38" si="78">SUM(BK39:BK47)</f>
        <v>0</v>
      </c>
      <c r="BL38" s="67">
        <f t="shared" si="78"/>
        <v>0</v>
      </c>
      <c r="BM38" s="67">
        <f t="shared" si="78"/>
        <v>0</v>
      </c>
      <c r="BN38" s="67">
        <f t="shared" si="78"/>
        <v>0</v>
      </c>
      <c r="BO38" s="67">
        <f t="shared" si="78"/>
        <v>0</v>
      </c>
      <c r="BP38" s="67">
        <f t="shared" si="78"/>
        <v>0</v>
      </c>
      <c r="BQ38" s="67">
        <f t="shared" si="18"/>
        <v>0</v>
      </c>
      <c r="BR38" s="67">
        <f t="shared" ref="BR38:BW38" si="79">SUM(BR39:BR47)</f>
        <v>0</v>
      </c>
      <c r="BS38" s="67">
        <f t="shared" si="79"/>
        <v>0</v>
      </c>
      <c r="BT38" s="67">
        <f t="shared" si="79"/>
        <v>0</v>
      </c>
      <c r="BU38" s="67">
        <f t="shared" si="79"/>
        <v>0</v>
      </c>
      <c r="BV38" s="67">
        <f t="shared" si="79"/>
        <v>0</v>
      </c>
      <c r="BW38" s="67">
        <f t="shared" si="79"/>
        <v>0</v>
      </c>
      <c r="BX38" s="67">
        <f t="shared" si="20"/>
        <v>0</v>
      </c>
      <c r="BY38" s="67">
        <f t="shared" ref="BY38:CD38" si="80">SUM(BY39:BY47)</f>
        <v>0</v>
      </c>
      <c r="BZ38" s="67">
        <f t="shared" si="80"/>
        <v>0</v>
      </c>
      <c r="CA38" s="67">
        <f t="shared" si="80"/>
        <v>0</v>
      </c>
      <c r="CB38" s="67">
        <f t="shared" si="80"/>
        <v>0</v>
      </c>
      <c r="CC38" s="67">
        <f t="shared" si="80"/>
        <v>0</v>
      </c>
      <c r="CD38" s="67">
        <f t="shared" si="80"/>
        <v>0</v>
      </c>
      <c r="CE38" s="67">
        <f t="shared" si="22"/>
        <v>0</v>
      </c>
      <c r="CF38" s="67">
        <f t="shared" ref="CF38:CK38" si="81">SUM(CF39:CF47)</f>
        <v>0</v>
      </c>
      <c r="CG38" s="67">
        <f t="shared" si="81"/>
        <v>0</v>
      </c>
      <c r="CH38" s="67">
        <f t="shared" si="81"/>
        <v>0</v>
      </c>
      <c r="CI38" s="67">
        <f t="shared" si="81"/>
        <v>0</v>
      </c>
      <c r="CJ38" s="67">
        <f t="shared" si="81"/>
        <v>0</v>
      </c>
      <c r="CK38" s="67">
        <f t="shared" si="81"/>
        <v>0</v>
      </c>
      <c r="CL38" s="67">
        <f t="shared" si="24"/>
        <v>0</v>
      </c>
      <c r="CM38" s="67">
        <f t="shared" ref="CM38:CR38" si="82">SUM(CM39:CM47)</f>
        <v>0</v>
      </c>
      <c r="CN38" s="67">
        <f t="shared" si="82"/>
        <v>0</v>
      </c>
      <c r="CO38" s="67">
        <f t="shared" si="82"/>
        <v>0</v>
      </c>
      <c r="CP38" s="67">
        <f t="shared" si="82"/>
        <v>0</v>
      </c>
      <c r="CQ38" s="67">
        <f t="shared" si="82"/>
        <v>0</v>
      </c>
      <c r="CR38" s="67">
        <f t="shared" si="82"/>
        <v>0</v>
      </c>
      <c r="CS38" s="67">
        <f t="shared" si="26"/>
        <v>0</v>
      </c>
      <c r="CT38" s="67">
        <f t="shared" ref="CT38:CY38" si="83">SUM(CT39:CT47)</f>
        <v>0</v>
      </c>
      <c r="CU38" s="67">
        <f t="shared" si="83"/>
        <v>0</v>
      </c>
      <c r="CV38" s="67">
        <f t="shared" si="83"/>
        <v>0</v>
      </c>
      <c r="CW38" s="67">
        <f t="shared" si="83"/>
        <v>0</v>
      </c>
      <c r="CX38" s="67">
        <f t="shared" si="83"/>
        <v>0</v>
      </c>
      <c r="CY38" s="67">
        <f t="shared" si="83"/>
        <v>0</v>
      </c>
    </row>
    <row r="39" spans="3:103" ht="12" customHeight="1" x14ac:dyDescent="0.25">
      <c r="C39" s="70"/>
      <c r="D39" s="72" t="s">
        <v>279</v>
      </c>
      <c r="E39" s="68" t="s">
        <v>314</v>
      </c>
      <c r="F39" s="67">
        <f t="shared" si="0"/>
        <v>0</v>
      </c>
      <c r="G39" s="66"/>
      <c r="H39" s="66"/>
      <c r="I39" s="66"/>
      <c r="J39" s="66"/>
      <c r="K39" s="66"/>
      <c r="L39" s="66"/>
      <c r="M39" s="67">
        <f t="shared" si="2"/>
        <v>0</v>
      </c>
      <c r="N39" s="66"/>
      <c r="O39" s="66"/>
      <c r="P39" s="66"/>
      <c r="Q39" s="66"/>
      <c r="R39" s="66"/>
      <c r="S39" s="66"/>
      <c r="T39" s="67">
        <f t="shared" si="4"/>
        <v>0</v>
      </c>
      <c r="U39" s="66"/>
      <c r="V39" s="66"/>
      <c r="W39" s="66"/>
      <c r="X39" s="66"/>
      <c r="Y39" s="66"/>
      <c r="Z39" s="66"/>
      <c r="AA39" s="67">
        <f t="shared" si="6"/>
        <v>0</v>
      </c>
      <c r="AB39" s="66"/>
      <c r="AC39" s="66"/>
      <c r="AD39" s="66"/>
      <c r="AE39" s="66"/>
      <c r="AF39" s="66"/>
      <c r="AG39" s="66"/>
      <c r="AH39" s="67">
        <f t="shared" si="8"/>
        <v>0</v>
      </c>
      <c r="AI39" s="66"/>
      <c r="AJ39" s="66"/>
      <c r="AK39" s="66"/>
      <c r="AL39" s="66"/>
      <c r="AM39" s="66"/>
      <c r="AN39" s="66"/>
      <c r="AO39" s="67">
        <f t="shared" si="10"/>
        <v>0</v>
      </c>
      <c r="AP39" s="66"/>
      <c r="AQ39" s="66"/>
      <c r="AR39" s="66"/>
      <c r="AS39" s="66"/>
      <c r="AT39" s="66"/>
      <c r="AU39" s="66"/>
      <c r="AV39" s="67">
        <f t="shared" si="12"/>
        <v>0</v>
      </c>
      <c r="AW39" s="66"/>
      <c r="AX39" s="66"/>
      <c r="AY39" s="66"/>
      <c r="AZ39" s="66"/>
      <c r="BA39" s="66"/>
      <c r="BB39" s="66"/>
      <c r="BC39" s="67">
        <f t="shared" si="14"/>
        <v>0</v>
      </c>
      <c r="BD39" s="66"/>
      <c r="BE39" s="66"/>
      <c r="BF39" s="66"/>
      <c r="BG39" s="66"/>
      <c r="BH39" s="66"/>
      <c r="BI39" s="66"/>
      <c r="BJ39" s="67">
        <f t="shared" si="16"/>
        <v>0</v>
      </c>
      <c r="BK39" s="66"/>
      <c r="BL39" s="66"/>
      <c r="BM39" s="66"/>
      <c r="BN39" s="66"/>
      <c r="BO39" s="66"/>
      <c r="BP39" s="66"/>
      <c r="BQ39" s="67">
        <f t="shared" si="18"/>
        <v>0</v>
      </c>
      <c r="BR39" s="66"/>
      <c r="BS39" s="66"/>
      <c r="BT39" s="66"/>
      <c r="BU39" s="66"/>
      <c r="BV39" s="66"/>
      <c r="BW39" s="66"/>
      <c r="BX39" s="67">
        <f t="shared" si="20"/>
        <v>0</v>
      </c>
      <c r="BY39" s="66"/>
      <c r="BZ39" s="66"/>
      <c r="CA39" s="66"/>
      <c r="CB39" s="66"/>
      <c r="CC39" s="66"/>
      <c r="CD39" s="66"/>
      <c r="CE39" s="67">
        <f t="shared" si="22"/>
        <v>0</v>
      </c>
      <c r="CF39" s="66"/>
      <c r="CG39" s="66"/>
      <c r="CH39" s="66"/>
      <c r="CI39" s="66"/>
      <c r="CJ39" s="66"/>
      <c r="CK39" s="66"/>
      <c r="CL39" s="67">
        <f t="shared" si="24"/>
        <v>0</v>
      </c>
      <c r="CM39" s="66"/>
      <c r="CN39" s="66"/>
      <c r="CO39" s="66"/>
      <c r="CP39" s="66"/>
      <c r="CQ39" s="66"/>
      <c r="CR39" s="66"/>
      <c r="CS39" s="67">
        <f t="shared" si="26"/>
        <v>0</v>
      </c>
      <c r="CT39" s="66"/>
      <c r="CU39" s="66"/>
      <c r="CV39" s="66"/>
      <c r="CW39" s="66"/>
      <c r="CX39" s="66"/>
      <c r="CY39" s="66"/>
    </row>
    <row r="40" spans="3:103" ht="12" customHeight="1" x14ac:dyDescent="0.25">
      <c r="C40" s="70"/>
      <c r="D40" s="72" t="s">
        <v>281</v>
      </c>
      <c r="E40" s="68" t="s">
        <v>315</v>
      </c>
      <c r="F40" s="67">
        <f t="shared" si="0"/>
        <v>0</v>
      </c>
      <c r="G40" s="66"/>
      <c r="H40" s="66"/>
      <c r="I40" s="66"/>
      <c r="J40" s="66"/>
      <c r="K40" s="66"/>
      <c r="L40" s="66"/>
      <c r="M40" s="67">
        <f t="shared" si="2"/>
        <v>0</v>
      </c>
      <c r="N40" s="66"/>
      <c r="O40" s="66"/>
      <c r="P40" s="66"/>
      <c r="Q40" s="66"/>
      <c r="R40" s="66"/>
      <c r="S40" s="66"/>
      <c r="T40" s="67">
        <f t="shared" si="4"/>
        <v>0</v>
      </c>
      <c r="U40" s="66"/>
      <c r="V40" s="66"/>
      <c r="W40" s="66"/>
      <c r="X40" s="66"/>
      <c r="Y40" s="66"/>
      <c r="Z40" s="66"/>
      <c r="AA40" s="67">
        <f t="shared" si="6"/>
        <v>0</v>
      </c>
      <c r="AB40" s="66"/>
      <c r="AC40" s="66"/>
      <c r="AD40" s="66"/>
      <c r="AE40" s="66"/>
      <c r="AF40" s="66"/>
      <c r="AG40" s="66"/>
      <c r="AH40" s="67">
        <f t="shared" si="8"/>
        <v>0</v>
      </c>
      <c r="AI40" s="66"/>
      <c r="AJ40" s="66"/>
      <c r="AK40" s="66"/>
      <c r="AL40" s="66"/>
      <c r="AM40" s="66"/>
      <c r="AN40" s="66"/>
      <c r="AO40" s="67">
        <f t="shared" si="10"/>
        <v>0</v>
      </c>
      <c r="AP40" s="66"/>
      <c r="AQ40" s="66"/>
      <c r="AR40" s="66"/>
      <c r="AS40" s="66"/>
      <c r="AT40" s="66"/>
      <c r="AU40" s="66"/>
      <c r="AV40" s="67">
        <f t="shared" si="12"/>
        <v>0</v>
      </c>
      <c r="AW40" s="66"/>
      <c r="AX40" s="66"/>
      <c r="AY40" s="66"/>
      <c r="AZ40" s="66"/>
      <c r="BA40" s="66"/>
      <c r="BB40" s="66"/>
      <c r="BC40" s="67">
        <f t="shared" si="14"/>
        <v>0</v>
      </c>
      <c r="BD40" s="66"/>
      <c r="BE40" s="66"/>
      <c r="BF40" s="66"/>
      <c r="BG40" s="66"/>
      <c r="BH40" s="66"/>
      <c r="BI40" s="66"/>
      <c r="BJ40" s="67">
        <f t="shared" si="16"/>
        <v>0</v>
      </c>
      <c r="BK40" s="66"/>
      <c r="BL40" s="66"/>
      <c r="BM40" s="66"/>
      <c r="BN40" s="66"/>
      <c r="BO40" s="66"/>
      <c r="BP40" s="66"/>
      <c r="BQ40" s="67">
        <f t="shared" si="18"/>
        <v>0</v>
      </c>
      <c r="BR40" s="66"/>
      <c r="BS40" s="66"/>
      <c r="BT40" s="66"/>
      <c r="BU40" s="66"/>
      <c r="BV40" s="66"/>
      <c r="BW40" s="66"/>
      <c r="BX40" s="67">
        <f t="shared" si="20"/>
        <v>0</v>
      </c>
      <c r="BY40" s="66"/>
      <c r="BZ40" s="66"/>
      <c r="CA40" s="66"/>
      <c r="CB40" s="66"/>
      <c r="CC40" s="66"/>
      <c r="CD40" s="66"/>
      <c r="CE40" s="67">
        <f t="shared" si="22"/>
        <v>0</v>
      </c>
      <c r="CF40" s="66"/>
      <c r="CG40" s="66"/>
      <c r="CH40" s="66"/>
      <c r="CI40" s="66"/>
      <c r="CJ40" s="66"/>
      <c r="CK40" s="66"/>
      <c r="CL40" s="67">
        <f t="shared" si="24"/>
        <v>0</v>
      </c>
      <c r="CM40" s="66"/>
      <c r="CN40" s="66"/>
      <c r="CO40" s="66"/>
      <c r="CP40" s="66"/>
      <c r="CQ40" s="66"/>
      <c r="CR40" s="66"/>
      <c r="CS40" s="67">
        <f t="shared" si="26"/>
        <v>0</v>
      </c>
      <c r="CT40" s="66"/>
      <c r="CU40" s="66"/>
      <c r="CV40" s="66"/>
      <c r="CW40" s="66"/>
      <c r="CX40" s="66"/>
      <c r="CY40" s="66"/>
    </row>
    <row r="41" spans="3:103" ht="12" customHeight="1" x14ac:dyDescent="0.25">
      <c r="C41" s="70"/>
      <c r="D41" s="72" t="s">
        <v>283</v>
      </c>
      <c r="E41" s="68" t="s">
        <v>316</v>
      </c>
      <c r="F41" s="67">
        <f t="shared" si="0"/>
        <v>0</v>
      </c>
      <c r="G41" s="66"/>
      <c r="H41" s="66"/>
      <c r="I41" s="66"/>
      <c r="J41" s="66"/>
      <c r="K41" s="66"/>
      <c r="L41" s="66"/>
      <c r="M41" s="67">
        <f t="shared" si="2"/>
        <v>0</v>
      </c>
      <c r="N41" s="66"/>
      <c r="O41" s="66"/>
      <c r="P41" s="66"/>
      <c r="Q41" s="66"/>
      <c r="R41" s="66"/>
      <c r="S41" s="66"/>
      <c r="T41" s="67">
        <f t="shared" si="4"/>
        <v>0</v>
      </c>
      <c r="U41" s="66"/>
      <c r="V41" s="66"/>
      <c r="W41" s="66"/>
      <c r="X41" s="66"/>
      <c r="Y41" s="66"/>
      <c r="Z41" s="66"/>
      <c r="AA41" s="67">
        <f t="shared" si="6"/>
        <v>0</v>
      </c>
      <c r="AB41" s="66"/>
      <c r="AC41" s="66"/>
      <c r="AD41" s="66"/>
      <c r="AE41" s="66"/>
      <c r="AF41" s="66"/>
      <c r="AG41" s="66"/>
      <c r="AH41" s="67">
        <f t="shared" si="8"/>
        <v>0</v>
      </c>
      <c r="AI41" s="66"/>
      <c r="AJ41" s="66"/>
      <c r="AK41" s="66"/>
      <c r="AL41" s="66"/>
      <c r="AM41" s="66"/>
      <c r="AN41" s="66"/>
      <c r="AO41" s="67">
        <f t="shared" si="10"/>
        <v>0</v>
      </c>
      <c r="AP41" s="66"/>
      <c r="AQ41" s="66"/>
      <c r="AR41" s="66"/>
      <c r="AS41" s="66"/>
      <c r="AT41" s="66"/>
      <c r="AU41" s="66"/>
      <c r="AV41" s="67">
        <f t="shared" si="12"/>
        <v>0</v>
      </c>
      <c r="AW41" s="66"/>
      <c r="AX41" s="66"/>
      <c r="AY41" s="66"/>
      <c r="AZ41" s="66"/>
      <c r="BA41" s="66"/>
      <c r="BB41" s="66"/>
      <c r="BC41" s="67">
        <f t="shared" si="14"/>
        <v>0</v>
      </c>
      <c r="BD41" s="66"/>
      <c r="BE41" s="66"/>
      <c r="BF41" s="66"/>
      <c r="BG41" s="66"/>
      <c r="BH41" s="66"/>
      <c r="BI41" s="66"/>
      <c r="BJ41" s="67">
        <f t="shared" si="16"/>
        <v>0</v>
      </c>
      <c r="BK41" s="66"/>
      <c r="BL41" s="66"/>
      <c r="BM41" s="66"/>
      <c r="BN41" s="66"/>
      <c r="BO41" s="66"/>
      <c r="BP41" s="66"/>
      <c r="BQ41" s="67">
        <f t="shared" si="18"/>
        <v>0</v>
      </c>
      <c r="BR41" s="66"/>
      <c r="BS41" s="66"/>
      <c r="BT41" s="66"/>
      <c r="BU41" s="66"/>
      <c r="BV41" s="66"/>
      <c r="BW41" s="66"/>
      <c r="BX41" s="67">
        <f t="shared" si="20"/>
        <v>0</v>
      </c>
      <c r="BY41" s="66"/>
      <c r="BZ41" s="66"/>
      <c r="CA41" s="66"/>
      <c r="CB41" s="66"/>
      <c r="CC41" s="66"/>
      <c r="CD41" s="66"/>
      <c r="CE41" s="67">
        <f t="shared" si="22"/>
        <v>0</v>
      </c>
      <c r="CF41" s="66"/>
      <c r="CG41" s="66"/>
      <c r="CH41" s="66"/>
      <c r="CI41" s="66"/>
      <c r="CJ41" s="66"/>
      <c r="CK41" s="66"/>
      <c r="CL41" s="67">
        <f t="shared" si="24"/>
        <v>0</v>
      </c>
      <c r="CM41" s="66"/>
      <c r="CN41" s="66"/>
      <c r="CO41" s="66"/>
      <c r="CP41" s="66"/>
      <c r="CQ41" s="66"/>
      <c r="CR41" s="66"/>
      <c r="CS41" s="67">
        <f t="shared" si="26"/>
        <v>0</v>
      </c>
      <c r="CT41" s="66"/>
      <c r="CU41" s="66"/>
      <c r="CV41" s="66"/>
      <c r="CW41" s="66"/>
      <c r="CX41" s="66"/>
      <c r="CY41" s="66"/>
    </row>
    <row r="42" spans="3:103" ht="12" customHeight="1" x14ac:dyDescent="0.25">
      <c r="C42" s="70"/>
      <c r="D42" s="72" t="s">
        <v>285</v>
      </c>
      <c r="E42" s="68" t="s">
        <v>317</v>
      </c>
      <c r="F42" s="67">
        <f t="shared" si="0"/>
        <v>0</v>
      </c>
      <c r="G42" s="66"/>
      <c r="H42" s="66"/>
      <c r="I42" s="66"/>
      <c r="J42" s="66"/>
      <c r="K42" s="66"/>
      <c r="L42" s="66"/>
      <c r="M42" s="67">
        <f t="shared" si="2"/>
        <v>0</v>
      </c>
      <c r="N42" s="66"/>
      <c r="O42" s="66"/>
      <c r="P42" s="66"/>
      <c r="Q42" s="66"/>
      <c r="R42" s="66"/>
      <c r="S42" s="66"/>
      <c r="T42" s="67">
        <f t="shared" si="4"/>
        <v>0</v>
      </c>
      <c r="U42" s="66"/>
      <c r="V42" s="66"/>
      <c r="W42" s="66"/>
      <c r="X42" s="66"/>
      <c r="Y42" s="66"/>
      <c r="Z42" s="66"/>
      <c r="AA42" s="67">
        <f t="shared" si="6"/>
        <v>0</v>
      </c>
      <c r="AB42" s="66"/>
      <c r="AC42" s="66"/>
      <c r="AD42" s="66"/>
      <c r="AE42" s="66"/>
      <c r="AF42" s="66"/>
      <c r="AG42" s="66"/>
      <c r="AH42" s="67">
        <f t="shared" si="8"/>
        <v>0</v>
      </c>
      <c r="AI42" s="66"/>
      <c r="AJ42" s="66"/>
      <c r="AK42" s="66"/>
      <c r="AL42" s="66"/>
      <c r="AM42" s="66"/>
      <c r="AN42" s="66"/>
      <c r="AO42" s="67">
        <f t="shared" si="10"/>
        <v>0</v>
      </c>
      <c r="AP42" s="66"/>
      <c r="AQ42" s="66"/>
      <c r="AR42" s="66"/>
      <c r="AS42" s="66"/>
      <c r="AT42" s="66"/>
      <c r="AU42" s="66"/>
      <c r="AV42" s="67">
        <f t="shared" si="12"/>
        <v>0</v>
      </c>
      <c r="AW42" s="66"/>
      <c r="AX42" s="66"/>
      <c r="AY42" s="66"/>
      <c r="AZ42" s="66"/>
      <c r="BA42" s="66"/>
      <c r="BB42" s="66"/>
      <c r="BC42" s="67">
        <f t="shared" si="14"/>
        <v>0</v>
      </c>
      <c r="BD42" s="66"/>
      <c r="BE42" s="66"/>
      <c r="BF42" s="66"/>
      <c r="BG42" s="66"/>
      <c r="BH42" s="66"/>
      <c r="BI42" s="66"/>
      <c r="BJ42" s="67">
        <f t="shared" si="16"/>
        <v>0</v>
      </c>
      <c r="BK42" s="66"/>
      <c r="BL42" s="66"/>
      <c r="BM42" s="66"/>
      <c r="BN42" s="66"/>
      <c r="BO42" s="66"/>
      <c r="BP42" s="66"/>
      <c r="BQ42" s="67">
        <f t="shared" si="18"/>
        <v>0</v>
      </c>
      <c r="BR42" s="66"/>
      <c r="BS42" s="66"/>
      <c r="BT42" s="66"/>
      <c r="BU42" s="66"/>
      <c r="BV42" s="66"/>
      <c r="BW42" s="66"/>
      <c r="BX42" s="67">
        <f t="shared" si="20"/>
        <v>0</v>
      </c>
      <c r="BY42" s="66"/>
      <c r="BZ42" s="66"/>
      <c r="CA42" s="66"/>
      <c r="CB42" s="66"/>
      <c r="CC42" s="66"/>
      <c r="CD42" s="66"/>
      <c r="CE42" s="67">
        <f t="shared" si="22"/>
        <v>0</v>
      </c>
      <c r="CF42" s="66"/>
      <c r="CG42" s="66"/>
      <c r="CH42" s="66"/>
      <c r="CI42" s="66"/>
      <c r="CJ42" s="66"/>
      <c r="CK42" s="66"/>
      <c r="CL42" s="67">
        <f t="shared" si="24"/>
        <v>0</v>
      </c>
      <c r="CM42" s="66"/>
      <c r="CN42" s="66"/>
      <c r="CO42" s="66"/>
      <c r="CP42" s="66"/>
      <c r="CQ42" s="66"/>
      <c r="CR42" s="66"/>
      <c r="CS42" s="67">
        <f t="shared" si="26"/>
        <v>0</v>
      </c>
      <c r="CT42" s="66"/>
      <c r="CU42" s="66"/>
      <c r="CV42" s="66"/>
      <c r="CW42" s="66"/>
      <c r="CX42" s="66"/>
      <c r="CY42" s="66"/>
    </row>
    <row r="43" spans="3:103" ht="12" customHeight="1" x14ac:dyDescent="0.25">
      <c r="C43" s="70"/>
      <c r="D43" s="72" t="s">
        <v>287</v>
      </c>
      <c r="E43" s="68" t="s">
        <v>318</v>
      </c>
      <c r="F43" s="67">
        <f t="shared" si="0"/>
        <v>0</v>
      </c>
      <c r="G43" s="66"/>
      <c r="H43" s="66"/>
      <c r="I43" s="66"/>
      <c r="J43" s="66"/>
      <c r="K43" s="66"/>
      <c r="L43" s="66"/>
      <c r="M43" s="67">
        <f t="shared" si="2"/>
        <v>0</v>
      </c>
      <c r="N43" s="66"/>
      <c r="O43" s="66"/>
      <c r="P43" s="66"/>
      <c r="Q43" s="66"/>
      <c r="R43" s="66"/>
      <c r="S43" s="66"/>
      <c r="T43" s="67">
        <f t="shared" si="4"/>
        <v>0</v>
      </c>
      <c r="U43" s="66"/>
      <c r="V43" s="66"/>
      <c r="W43" s="66"/>
      <c r="X43" s="66"/>
      <c r="Y43" s="66"/>
      <c r="Z43" s="66"/>
      <c r="AA43" s="67">
        <f t="shared" si="6"/>
        <v>0</v>
      </c>
      <c r="AB43" s="66"/>
      <c r="AC43" s="66"/>
      <c r="AD43" s="66"/>
      <c r="AE43" s="66"/>
      <c r="AF43" s="66"/>
      <c r="AG43" s="66"/>
      <c r="AH43" s="67">
        <f t="shared" si="8"/>
        <v>0</v>
      </c>
      <c r="AI43" s="66"/>
      <c r="AJ43" s="66"/>
      <c r="AK43" s="66"/>
      <c r="AL43" s="66"/>
      <c r="AM43" s="66"/>
      <c r="AN43" s="66"/>
      <c r="AO43" s="67">
        <f t="shared" si="10"/>
        <v>0</v>
      </c>
      <c r="AP43" s="66"/>
      <c r="AQ43" s="66"/>
      <c r="AR43" s="66"/>
      <c r="AS43" s="66"/>
      <c r="AT43" s="66"/>
      <c r="AU43" s="66"/>
      <c r="AV43" s="67">
        <f t="shared" si="12"/>
        <v>0</v>
      </c>
      <c r="AW43" s="66"/>
      <c r="AX43" s="66"/>
      <c r="AY43" s="66"/>
      <c r="AZ43" s="66"/>
      <c r="BA43" s="66"/>
      <c r="BB43" s="66"/>
      <c r="BC43" s="67">
        <f t="shared" si="14"/>
        <v>0</v>
      </c>
      <c r="BD43" s="66"/>
      <c r="BE43" s="66"/>
      <c r="BF43" s="66"/>
      <c r="BG43" s="66"/>
      <c r="BH43" s="66"/>
      <c r="BI43" s="66"/>
      <c r="BJ43" s="67">
        <f t="shared" si="16"/>
        <v>0</v>
      </c>
      <c r="BK43" s="66"/>
      <c r="BL43" s="66"/>
      <c r="BM43" s="66"/>
      <c r="BN43" s="66"/>
      <c r="BO43" s="66"/>
      <c r="BP43" s="66"/>
      <c r="BQ43" s="67">
        <f t="shared" si="18"/>
        <v>0</v>
      </c>
      <c r="BR43" s="66"/>
      <c r="BS43" s="66"/>
      <c r="BT43" s="66"/>
      <c r="BU43" s="66"/>
      <c r="BV43" s="66"/>
      <c r="BW43" s="66"/>
      <c r="BX43" s="67">
        <f t="shared" si="20"/>
        <v>0</v>
      </c>
      <c r="BY43" s="66"/>
      <c r="BZ43" s="66"/>
      <c r="CA43" s="66"/>
      <c r="CB43" s="66"/>
      <c r="CC43" s="66"/>
      <c r="CD43" s="66"/>
      <c r="CE43" s="67">
        <f t="shared" si="22"/>
        <v>0</v>
      </c>
      <c r="CF43" s="66"/>
      <c r="CG43" s="66"/>
      <c r="CH43" s="66"/>
      <c r="CI43" s="66"/>
      <c r="CJ43" s="66"/>
      <c r="CK43" s="66"/>
      <c r="CL43" s="67">
        <f t="shared" si="24"/>
        <v>0</v>
      </c>
      <c r="CM43" s="66"/>
      <c r="CN43" s="66"/>
      <c r="CO43" s="66"/>
      <c r="CP43" s="66"/>
      <c r="CQ43" s="66"/>
      <c r="CR43" s="66"/>
      <c r="CS43" s="67">
        <f t="shared" si="26"/>
        <v>0</v>
      </c>
      <c r="CT43" s="66"/>
      <c r="CU43" s="66"/>
      <c r="CV43" s="66"/>
      <c r="CW43" s="66"/>
      <c r="CX43" s="66"/>
      <c r="CY43" s="66"/>
    </row>
    <row r="44" spans="3:103" ht="12" customHeight="1" x14ac:dyDescent="0.25">
      <c r="C44" s="70"/>
      <c r="D44" s="72" t="s">
        <v>289</v>
      </c>
      <c r="E44" s="68" t="s">
        <v>319</v>
      </c>
      <c r="F44" s="67">
        <f t="shared" si="0"/>
        <v>0</v>
      </c>
      <c r="G44" s="66"/>
      <c r="H44" s="66"/>
      <c r="I44" s="66"/>
      <c r="J44" s="66"/>
      <c r="K44" s="66"/>
      <c r="L44" s="66"/>
      <c r="M44" s="67">
        <f t="shared" si="2"/>
        <v>0</v>
      </c>
      <c r="N44" s="66"/>
      <c r="O44" s="66"/>
      <c r="P44" s="66"/>
      <c r="Q44" s="66"/>
      <c r="R44" s="66"/>
      <c r="S44" s="66"/>
      <c r="T44" s="67">
        <f t="shared" si="4"/>
        <v>0</v>
      </c>
      <c r="U44" s="66"/>
      <c r="V44" s="66"/>
      <c r="W44" s="66"/>
      <c r="X44" s="66"/>
      <c r="Y44" s="66"/>
      <c r="Z44" s="66"/>
      <c r="AA44" s="67">
        <f t="shared" si="6"/>
        <v>0</v>
      </c>
      <c r="AB44" s="66"/>
      <c r="AC44" s="66"/>
      <c r="AD44" s="66"/>
      <c r="AE44" s="66"/>
      <c r="AF44" s="66"/>
      <c r="AG44" s="66"/>
      <c r="AH44" s="67">
        <f t="shared" si="8"/>
        <v>0</v>
      </c>
      <c r="AI44" s="66"/>
      <c r="AJ44" s="66"/>
      <c r="AK44" s="66"/>
      <c r="AL44" s="66"/>
      <c r="AM44" s="66"/>
      <c r="AN44" s="66"/>
      <c r="AO44" s="67">
        <f t="shared" si="10"/>
        <v>0</v>
      </c>
      <c r="AP44" s="66"/>
      <c r="AQ44" s="66"/>
      <c r="AR44" s="66"/>
      <c r="AS44" s="66"/>
      <c r="AT44" s="66"/>
      <c r="AU44" s="66"/>
      <c r="AV44" s="67">
        <f t="shared" si="12"/>
        <v>0</v>
      </c>
      <c r="AW44" s="66"/>
      <c r="AX44" s="66"/>
      <c r="AY44" s="66"/>
      <c r="AZ44" s="66"/>
      <c r="BA44" s="66"/>
      <c r="BB44" s="66"/>
      <c r="BC44" s="67">
        <f t="shared" si="14"/>
        <v>0</v>
      </c>
      <c r="BD44" s="66"/>
      <c r="BE44" s="66"/>
      <c r="BF44" s="66"/>
      <c r="BG44" s="66"/>
      <c r="BH44" s="66"/>
      <c r="BI44" s="66"/>
      <c r="BJ44" s="67">
        <f t="shared" si="16"/>
        <v>0</v>
      </c>
      <c r="BK44" s="66"/>
      <c r="BL44" s="66"/>
      <c r="BM44" s="66"/>
      <c r="BN44" s="66"/>
      <c r="BO44" s="66"/>
      <c r="BP44" s="66"/>
      <c r="BQ44" s="67">
        <f t="shared" si="18"/>
        <v>0</v>
      </c>
      <c r="BR44" s="66"/>
      <c r="BS44" s="66"/>
      <c r="BT44" s="66"/>
      <c r="BU44" s="66"/>
      <c r="BV44" s="66"/>
      <c r="BW44" s="66"/>
      <c r="BX44" s="67">
        <f t="shared" si="20"/>
        <v>0</v>
      </c>
      <c r="BY44" s="66"/>
      <c r="BZ44" s="66"/>
      <c r="CA44" s="66"/>
      <c r="CB44" s="66"/>
      <c r="CC44" s="66"/>
      <c r="CD44" s="66"/>
      <c r="CE44" s="67">
        <f t="shared" si="22"/>
        <v>0</v>
      </c>
      <c r="CF44" s="66"/>
      <c r="CG44" s="66"/>
      <c r="CH44" s="66"/>
      <c r="CI44" s="66"/>
      <c r="CJ44" s="66"/>
      <c r="CK44" s="66"/>
      <c r="CL44" s="67">
        <f t="shared" si="24"/>
        <v>0</v>
      </c>
      <c r="CM44" s="66"/>
      <c r="CN44" s="66"/>
      <c r="CO44" s="66"/>
      <c r="CP44" s="66"/>
      <c r="CQ44" s="66"/>
      <c r="CR44" s="66"/>
      <c r="CS44" s="67">
        <f t="shared" si="26"/>
        <v>0</v>
      </c>
      <c r="CT44" s="66"/>
      <c r="CU44" s="66"/>
      <c r="CV44" s="66"/>
      <c r="CW44" s="66"/>
      <c r="CX44" s="66"/>
      <c r="CY44" s="66"/>
    </row>
    <row r="45" spans="3:103" ht="12" customHeight="1" x14ac:dyDescent="0.25">
      <c r="C45" s="70"/>
      <c r="D45" s="72" t="s">
        <v>291</v>
      </c>
      <c r="E45" s="68" t="s">
        <v>320</v>
      </c>
      <c r="F45" s="67">
        <f t="shared" si="0"/>
        <v>0</v>
      </c>
      <c r="G45" s="66"/>
      <c r="H45" s="66"/>
      <c r="I45" s="66"/>
      <c r="J45" s="66"/>
      <c r="K45" s="66"/>
      <c r="L45" s="66"/>
      <c r="M45" s="67">
        <f t="shared" si="2"/>
        <v>0</v>
      </c>
      <c r="N45" s="66"/>
      <c r="O45" s="66"/>
      <c r="P45" s="66"/>
      <c r="Q45" s="66"/>
      <c r="R45" s="66"/>
      <c r="S45" s="66"/>
      <c r="T45" s="67">
        <f t="shared" si="4"/>
        <v>0</v>
      </c>
      <c r="U45" s="66"/>
      <c r="V45" s="66"/>
      <c r="W45" s="66"/>
      <c r="X45" s="66"/>
      <c r="Y45" s="66"/>
      <c r="Z45" s="66"/>
      <c r="AA45" s="67">
        <f t="shared" si="6"/>
        <v>0</v>
      </c>
      <c r="AB45" s="66"/>
      <c r="AC45" s="66"/>
      <c r="AD45" s="66"/>
      <c r="AE45" s="66"/>
      <c r="AF45" s="66"/>
      <c r="AG45" s="66"/>
      <c r="AH45" s="67">
        <f t="shared" si="8"/>
        <v>0</v>
      </c>
      <c r="AI45" s="66"/>
      <c r="AJ45" s="66"/>
      <c r="AK45" s="66"/>
      <c r="AL45" s="66"/>
      <c r="AM45" s="66"/>
      <c r="AN45" s="66"/>
      <c r="AO45" s="67">
        <f t="shared" si="10"/>
        <v>0</v>
      </c>
      <c r="AP45" s="66"/>
      <c r="AQ45" s="66"/>
      <c r="AR45" s="66"/>
      <c r="AS45" s="66"/>
      <c r="AT45" s="66"/>
      <c r="AU45" s="66"/>
      <c r="AV45" s="67">
        <f t="shared" si="12"/>
        <v>0</v>
      </c>
      <c r="AW45" s="66"/>
      <c r="AX45" s="66"/>
      <c r="AY45" s="66"/>
      <c r="AZ45" s="66"/>
      <c r="BA45" s="66"/>
      <c r="BB45" s="66"/>
      <c r="BC45" s="67">
        <f t="shared" si="14"/>
        <v>0</v>
      </c>
      <c r="BD45" s="66"/>
      <c r="BE45" s="66"/>
      <c r="BF45" s="66"/>
      <c r="BG45" s="66"/>
      <c r="BH45" s="66"/>
      <c r="BI45" s="66"/>
      <c r="BJ45" s="67">
        <f t="shared" si="16"/>
        <v>0</v>
      </c>
      <c r="BK45" s="66"/>
      <c r="BL45" s="66"/>
      <c r="BM45" s="66"/>
      <c r="BN45" s="66"/>
      <c r="BO45" s="66"/>
      <c r="BP45" s="66"/>
      <c r="BQ45" s="67">
        <f t="shared" si="18"/>
        <v>0</v>
      </c>
      <c r="BR45" s="66"/>
      <c r="BS45" s="66"/>
      <c r="BT45" s="66"/>
      <c r="BU45" s="66"/>
      <c r="BV45" s="66"/>
      <c r="BW45" s="66"/>
      <c r="BX45" s="67">
        <f t="shared" si="20"/>
        <v>0</v>
      </c>
      <c r="BY45" s="66"/>
      <c r="BZ45" s="66"/>
      <c r="CA45" s="66"/>
      <c r="CB45" s="66"/>
      <c r="CC45" s="66"/>
      <c r="CD45" s="66"/>
      <c r="CE45" s="67">
        <f t="shared" si="22"/>
        <v>0</v>
      </c>
      <c r="CF45" s="66"/>
      <c r="CG45" s="66"/>
      <c r="CH45" s="66"/>
      <c r="CI45" s="66"/>
      <c r="CJ45" s="66"/>
      <c r="CK45" s="66"/>
      <c r="CL45" s="67">
        <f t="shared" si="24"/>
        <v>0</v>
      </c>
      <c r="CM45" s="66"/>
      <c r="CN45" s="66"/>
      <c r="CO45" s="66"/>
      <c r="CP45" s="66"/>
      <c r="CQ45" s="66"/>
      <c r="CR45" s="66"/>
      <c r="CS45" s="67">
        <f t="shared" si="26"/>
        <v>0</v>
      </c>
      <c r="CT45" s="66"/>
      <c r="CU45" s="66"/>
      <c r="CV45" s="66"/>
      <c r="CW45" s="66"/>
      <c r="CX45" s="66"/>
      <c r="CY45" s="66"/>
    </row>
    <row r="46" spans="3:103" ht="12" customHeight="1" x14ac:dyDescent="0.25">
      <c r="C46" s="70"/>
      <c r="D46" s="72" t="s">
        <v>293</v>
      </c>
      <c r="E46" s="68" t="s">
        <v>321</v>
      </c>
      <c r="F46" s="67">
        <f t="shared" si="0"/>
        <v>0</v>
      </c>
      <c r="G46" s="66"/>
      <c r="H46" s="66"/>
      <c r="I46" s="66"/>
      <c r="J46" s="66"/>
      <c r="K46" s="66"/>
      <c r="L46" s="66"/>
      <c r="M46" s="67">
        <f t="shared" si="2"/>
        <v>0</v>
      </c>
      <c r="N46" s="66"/>
      <c r="O46" s="66"/>
      <c r="P46" s="66"/>
      <c r="Q46" s="66"/>
      <c r="R46" s="66"/>
      <c r="S46" s="66"/>
      <c r="T46" s="67">
        <f t="shared" si="4"/>
        <v>0</v>
      </c>
      <c r="U46" s="66"/>
      <c r="V46" s="66"/>
      <c r="W46" s="66"/>
      <c r="X46" s="66"/>
      <c r="Y46" s="66"/>
      <c r="Z46" s="66"/>
      <c r="AA46" s="67">
        <f t="shared" si="6"/>
        <v>0</v>
      </c>
      <c r="AB46" s="66"/>
      <c r="AC46" s="66"/>
      <c r="AD46" s="66"/>
      <c r="AE46" s="66"/>
      <c r="AF46" s="66"/>
      <c r="AG46" s="66"/>
      <c r="AH46" s="67">
        <f t="shared" si="8"/>
        <v>0</v>
      </c>
      <c r="AI46" s="66"/>
      <c r="AJ46" s="66"/>
      <c r="AK46" s="66"/>
      <c r="AL46" s="66"/>
      <c r="AM46" s="66"/>
      <c r="AN46" s="66"/>
      <c r="AO46" s="67">
        <f t="shared" si="10"/>
        <v>0</v>
      </c>
      <c r="AP46" s="66"/>
      <c r="AQ46" s="66"/>
      <c r="AR46" s="66"/>
      <c r="AS46" s="66"/>
      <c r="AT46" s="66"/>
      <c r="AU46" s="66"/>
      <c r="AV46" s="67">
        <f t="shared" si="12"/>
        <v>0</v>
      </c>
      <c r="AW46" s="66"/>
      <c r="AX46" s="66"/>
      <c r="AY46" s="66"/>
      <c r="AZ46" s="66"/>
      <c r="BA46" s="66"/>
      <c r="BB46" s="66"/>
      <c r="BC46" s="67">
        <f t="shared" si="14"/>
        <v>0</v>
      </c>
      <c r="BD46" s="66"/>
      <c r="BE46" s="66"/>
      <c r="BF46" s="66"/>
      <c r="BG46" s="66"/>
      <c r="BH46" s="66"/>
      <c r="BI46" s="66"/>
      <c r="BJ46" s="67">
        <f t="shared" si="16"/>
        <v>0</v>
      </c>
      <c r="BK46" s="66"/>
      <c r="BL46" s="66"/>
      <c r="BM46" s="66"/>
      <c r="BN46" s="66"/>
      <c r="BO46" s="66"/>
      <c r="BP46" s="66"/>
      <c r="BQ46" s="67">
        <f t="shared" si="18"/>
        <v>0</v>
      </c>
      <c r="BR46" s="66"/>
      <c r="BS46" s="66"/>
      <c r="BT46" s="66"/>
      <c r="BU46" s="66"/>
      <c r="BV46" s="66"/>
      <c r="BW46" s="66"/>
      <c r="BX46" s="67">
        <f t="shared" si="20"/>
        <v>0</v>
      </c>
      <c r="BY46" s="66"/>
      <c r="BZ46" s="66"/>
      <c r="CA46" s="66"/>
      <c r="CB46" s="66"/>
      <c r="CC46" s="66"/>
      <c r="CD46" s="66"/>
      <c r="CE46" s="67">
        <f t="shared" si="22"/>
        <v>0</v>
      </c>
      <c r="CF46" s="66"/>
      <c r="CG46" s="66"/>
      <c r="CH46" s="66"/>
      <c r="CI46" s="66"/>
      <c r="CJ46" s="66"/>
      <c r="CK46" s="66"/>
      <c r="CL46" s="67">
        <f t="shared" si="24"/>
        <v>0</v>
      </c>
      <c r="CM46" s="66"/>
      <c r="CN46" s="66"/>
      <c r="CO46" s="66"/>
      <c r="CP46" s="66"/>
      <c r="CQ46" s="66"/>
      <c r="CR46" s="66"/>
      <c r="CS46" s="67">
        <f t="shared" si="26"/>
        <v>0</v>
      </c>
      <c r="CT46" s="66"/>
      <c r="CU46" s="66"/>
      <c r="CV46" s="66"/>
      <c r="CW46" s="66"/>
      <c r="CX46" s="66"/>
      <c r="CY46" s="66"/>
    </row>
    <row r="47" spans="3:103" ht="12" customHeight="1" x14ac:dyDescent="0.25">
      <c r="C47" s="70"/>
      <c r="D47" s="72" t="s">
        <v>295</v>
      </c>
      <c r="E47" s="68" t="s">
        <v>322</v>
      </c>
      <c r="F47" s="67">
        <f t="shared" si="0"/>
        <v>0</v>
      </c>
      <c r="G47" s="66"/>
      <c r="H47" s="66"/>
      <c r="I47" s="66"/>
      <c r="J47" s="66"/>
      <c r="K47" s="66"/>
      <c r="L47" s="66"/>
      <c r="M47" s="67">
        <f t="shared" si="2"/>
        <v>0</v>
      </c>
      <c r="N47" s="66"/>
      <c r="O47" s="66"/>
      <c r="P47" s="66"/>
      <c r="Q47" s="66"/>
      <c r="R47" s="66"/>
      <c r="S47" s="66"/>
      <c r="T47" s="67">
        <f t="shared" si="4"/>
        <v>0</v>
      </c>
      <c r="U47" s="66"/>
      <c r="V47" s="66"/>
      <c r="W47" s="66"/>
      <c r="X47" s="66"/>
      <c r="Y47" s="66"/>
      <c r="Z47" s="66"/>
      <c r="AA47" s="67">
        <f t="shared" si="6"/>
        <v>0</v>
      </c>
      <c r="AB47" s="66"/>
      <c r="AC47" s="66"/>
      <c r="AD47" s="66"/>
      <c r="AE47" s="66"/>
      <c r="AF47" s="66"/>
      <c r="AG47" s="66"/>
      <c r="AH47" s="67">
        <f t="shared" si="8"/>
        <v>0</v>
      </c>
      <c r="AI47" s="66"/>
      <c r="AJ47" s="66"/>
      <c r="AK47" s="66"/>
      <c r="AL47" s="66"/>
      <c r="AM47" s="66"/>
      <c r="AN47" s="66"/>
      <c r="AO47" s="67">
        <f t="shared" si="10"/>
        <v>0</v>
      </c>
      <c r="AP47" s="66"/>
      <c r="AQ47" s="66"/>
      <c r="AR47" s="66"/>
      <c r="AS47" s="66"/>
      <c r="AT47" s="66"/>
      <c r="AU47" s="66"/>
      <c r="AV47" s="67">
        <f t="shared" si="12"/>
        <v>0</v>
      </c>
      <c r="AW47" s="66"/>
      <c r="AX47" s="66"/>
      <c r="AY47" s="66"/>
      <c r="AZ47" s="66"/>
      <c r="BA47" s="66"/>
      <c r="BB47" s="66"/>
      <c r="BC47" s="67">
        <f t="shared" si="14"/>
        <v>0</v>
      </c>
      <c r="BD47" s="66"/>
      <c r="BE47" s="66"/>
      <c r="BF47" s="66"/>
      <c r="BG47" s="66"/>
      <c r="BH47" s="66"/>
      <c r="BI47" s="66"/>
      <c r="BJ47" s="67">
        <f t="shared" si="16"/>
        <v>0</v>
      </c>
      <c r="BK47" s="66"/>
      <c r="BL47" s="66"/>
      <c r="BM47" s="66"/>
      <c r="BN47" s="66"/>
      <c r="BO47" s="66"/>
      <c r="BP47" s="66"/>
      <c r="BQ47" s="67">
        <f t="shared" si="18"/>
        <v>0</v>
      </c>
      <c r="BR47" s="66"/>
      <c r="BS47" s="66"/>
      <c r="BT47" s="66"/>
      <c r="BU47" s="66"/>
      <c r="BV47" s="66"/>
      <c r="BW47" s="66"/>
      <c r="BX47" s="67">
        <f t="shared" si="20"/>
        <v>0</v>
      </c>
      <c r="BY47" s="66"/>
      <c r="BZ47" s="66"/>
      <c r="CA47" s="66"/>
      <c r="CB47" s="66"/>
      <c r="CC47" s="66"/>
      <c r="CD47" s="66"/>
      <c r="CE47" s="67">
        <f t="shared" si="22"/>
        <v>0</v>
      </c>
      <c r="CF47" s="66"/>
      <c r="CG47" s="66"/>
      <c r="CH47" s="66"/>
      <c r="CI47" s="66"/>
      <c r="CJ47" s="66"/>
      <c r="CK47" s="66"/>
      <c r="CL47" s="67">
        <f t="shared" si="24"/>
        <v>0</v>
      </c>
      <c r="CM47" s="66"/>
      <c r="CN47" s="66"/>
      <c r="CO47" s="66"/>
      <c r="CP47" s="66"/>
      <c r="CQ47" s="66"/>
      <c r="CR47" s="66"/>
      <c r="CS47" s="67">
        <f t="shared" si="26"/>
        <v>0</v>
      </c>
      <c r="CT47" s="66"/>
      <c r="CU47" s="66"/>
      <c r="CV47" s="66"/>
      <c r="CW47" s="66"/>
      <c r="CX47" s="66"/>
      <c r="CY47" s="66"/>
    </row>
    <row r="48" spans="3:103" ht="12" customHeight="1" x14ac:dyDescent="0.25">
      <c r="C48" s="70"/>
      <c r="D48" s="71" t="s">
        <v>297</v>
      </c>
      <c r="E48" s="68" t="s">
        <v>323</v>
      </c>
      <c r="F48" s="67">
        <f t="shared" si="0"/>
        <v>0</v>
      </c>
      <c r="G48" s="66"/>
      <c r="H48" s="66"/>
      <c r="I48" s="66"/>
      <c r="J48" s="66"/>
      <c r="K48" s="66"/>
      <c r="L48" s="66"/>
      <c r="M48" s="67">
        <f t="shared" si="2"/>
        <v>0</v>
      </c>
      <c r="N48" s="66"/>
      <c r="O48" s="66"/>
      <c r="P48" s="66"/>
      <c r="Q48" s="66"/>
      <c r="R48" s="66"/>
      <c r="S48" s="66"/>
      <c r="T48" s="67">
        <f t="shared" si="4"/>
        <v>0</v>
      </c>
      <c r="U48" s="66"/>
      <c r="V48" s="66"/>
      <c r="W48" s="66"/>
      <c r="X48" s="66"/>
      <c r="Y48" s="66"/>
      <c r="Z48" s="66"/>
      <c r="AA48" s="67">
        <f t="shared" si="6"/>
        <v>0</v>
      </c>
      <c r="AB48" s="66"/>
      <c r="AC48" s="66"/>
      <c r="AD48" s="66"/>
      <c r="AE48" s="66"/>
      <c r="AF48" s="66"/>
      <c r="AG48" s="66"/>
      <c r="AH48" s="67">
        <f t="shared" si="8"/>
        <v>0</v>
      </c>
      <c r="AI48" s="66"/>
      <c r="AJ48" s="66"/>
      <c r="AK48" s="66"/>
      <c r="AL48" s="66"/>
      <c r="AM48" s="66"/>
      <c r="AN48" s="66"/>
      <c r="AO48" s="67">
        <f t="shared" si="10"/>
        <v>0</v>
      </c>
      <c r="AP48" s="66"/>
      <c r="AQ48" s="66"/>
      <c r="AR48" s="66"/>
      <c r="AS48" s="66"/>
      <c r="AT48" s="66"/>
      <c r="AU48" s="66"/>
      <c r="AV48" s="67">
        <f t="shared" si="12"/>
        <v>0</v>
      </c>
      <c r="AW48" s="66"/>
      <c r="AX48" s="66"/>
      <c r="AY48" s="66"/>
      <c r="AZ48" s="66"/>
      <c r="BA48" s="66"/>
      <c r="BB48" s="66"/>
      <c r="BC48" s="67">
        <f t="shared" si="14"/>
        <v>0</v>
      </c>
      <c r="BD48" s="66"/>
      <c r="BE48" s="66"/>
      <c r="BF48" s="66"/>
      <c r="BG48" s="66"/>
      <c r="BH48" s="66"/>
      <c r="BI48" s="66"/>
      <c r="BJ48" s="67">
        <f t="shared" si="16"/>
        <v>0</v>
      </c>
      <c r="BK48" s="66"/>
      <c r="BL48" s="66"/>
      <c r="BM48" s="66"/>
      <c r="BN48" s="66"/>
      <c r="BO48" s="66"/>
      <c r="BP48" s="66"/>
      <c r="BQ48" s="67">
        <f t="shared" si="18"/>
        <v>0</v>
      </c>
      <c r="BR48" s="66"/>
      <c r="BS48" s="66"/>
      <c r="BT48" s="66"/>
      <c r="BU48" s="66"/>
      <c r="BV48" s="66"/>
      <c r="BW48" s="66"/>
      <c r="BX48" s="67">
        <f t="shared" si="20"/>
        <v>0</v>
      </c>
      <c r="BY48" s="66"/>
      <c r="BZ48" s="66"/>
      <c r="CA48" s="66"/>
      <c r="CB48" s="66"/>
      <c r="CC48" s="66"/>
      <c r="CD48" s="66"/>
      <c r="CE48" s="67">
        <f t="shared" si="22"/>
        <v>0</v>
      </c>
      <c r="CF48" s="66"/>
      <c r="CG48" s="66"/>
      <c r="CH48" s="66"/>
      <c r="CI48" s="66"/>
      <c r="CJ48" s="66"/>
      <c r="CK48" s="66"/>
      <c r="CL48" s="67">
        <f t="shared" si="24"/>
        <v>0</v>
      </c>
      <c r="CM48" s="66"/>
      <c r="CN48" s="66"/>
      <c r="CO48" s="66"/>
      <c r="CP48" s="66"/>
      <c r="CQ48" s="66"/>
      <c r="CR48" s="66"/>
      <c r="CS48" s="67">
        <f t="shared" si="26"/>
        <v>0</v>
      </c>
      <c r="CT48" s="66"/>
      <c r="CU48" s="66"/>
      <c r="CV48" s="66"/>
      <c r="CW48" s="66"/>
      <c r="CX48" s="66"/>
      <c r="CY48" s="66"/>
    </row>
    <row r="49" spans="3:103" ht="12" customHeight="1" x14ac:dyDescent="0.25">
      <c r="C49" s="70"/>
      <c r="D49" s="71" t="s">
        <v>299</v>
      </c>
      <c r="E49" s="68" t="s">
        <v>324</v>
      </c>
      <c r="F49" s="67">
        <f t="shared" si="0"/>
        <v>0</v>
      </c>
      <c r="G49" s="66"/>
      <c r="H49" s="66"/>
      <c r="I49" s="66"/>
      <c r="J49" s="66"/>
      <c r="K49" s="66"/>
      <c r="L49" s="66"/>
      <c r="M49" s="67">
        <f t="shared" si="2"/>
        <v>0</v>
      </c>
      <c r="N49" s="66"/>
      <c r="O49" s="66"/>
      <c r="P49" s="66"/>
      <c r="Q49" s="66"/>
      <c r="R49" s="66"/>
      <c r="S49" s="66"/>
      <c r="T49" s="67">
        <f t="shared" si="4"/>
        <v>0</v>
      </c>
      <c r="U49" s="66"/>
      <c r="V49" s="66"/>
      <c r="W49" s="66"/>
      <c r="X49" s="66"/>
      <c r="Y49" s="66"/>
      <c r="Z49" s="66"/>
      <c r="AA49" s="67">
        <f t="shared" si="6"/>
        <v>0</v>
      </c>
      <c r="AB49" s="66"/>
      <c r="AC49" s="66"/>
      <c r="AD49" s="66"/>
      <c r="AE49" s="66"/>
      <c r="AF49" s="66"/>
      <c r="AG49" s="66"/>
      <c r="AH49" s="67">
        <f t="shared" si="8"/>
        <v>0</v>
      </c>
      <c r="AI49" s="66"/>
      <c r="AJ49" s="66"/>
      <c r="AK49" s="66"/>
      <c r="AL49" s="66"/>
      <c r="AM49" s="66"/>
      <c r="AN49" s="66"/>
      <c r="AO49" s="67">
        <f t="shared" si="10"/>
        <v>0</v>
      </c>
      <c r="AP49" s="66"/>
      <c r="AQ49" s="66"/>
      <c r="AR49" s="66"/>
      <c r="AS49" s="66"/>
      <c r="AT49" s="66"/>
      <c r="AU49" s="66"/>
      <c r="AV49" s="67">
        <f t="shared" si="12"/>
        <v>0</v>
      </c>
      <c r="AW49" s="66"/>
      <c r="AX49" s="66"/>
      <c r="AY49" s="66"/>
      <c r="AZ49" s="66"/>
      <c r="BA49" s="66"/>
      <c r="BB49" s="66"/>
      <c r="BC49" s="67">
        <f t="shared" si="14"/>
        <v>0</v>
      </c>
      <c r="BD49" s="66"/>
      <c r="BE49" s="66"/>
      <c r="BF49" s="66"/>
      <c r="BG49" s="66"/>
      <c r="BH49" s="66"/>
      <c r="BI49" s="66"/>
      <c r="BJ49" s="67">
        <f t="shared" si="16"/>
        <v>0</v>
      </c>
      <c r="BK49" s="66"/>
      <c r="BL49" s="66"/>
      <c r="BM49" s="66"/>
      <c r="BN49" s="66"/>
      <c r="BO49" s="66"/>
      <c r="BP49" s="66"/>
      <c r="BQ49" s="67">
        <f t="shared" si="18"/>
        <v>0</v>
      </c>
      <c r="BR49" s="66"/>
      <c r="BS49" s="66"/>
      <c r="BT49" s="66"/>
      <c r="BU49" s="66"/>
      <c r="BV49" s="66"/>
      <c r="BW49" s="66"/>
      <c r="BX49" s="67">
        <f t="shared" si="20"/>
        <v>0</v>
      </c>
      <c r="BY49" s="66"/>
      <c r="BZ49" s="66"/>
      <c r="CA49" s="66"/>
      <c r="CB49" s="66"/>
      <c r="CC49" s="66"/>
      <c r="CD49" s="66"/>
      <c r="CE49" s="67">
        <f t="shared" si="22"/>
        <v>0</v>
      </c>
      <c r="CF49" s="66"/>
      <c r="CG49" s="66"/>
      <c r="CH49" s="66"/>
      <c r="CI49" s="66"/>
      <c r="CJ49" s="66"/>
      <c r="CK49" s="66"/>
      <c r="CL49" s="67">
        <f t="shared" si="24"/>
        <v>0</v>
      </c>
      <c r="CM49" s="66"/>
      <c r="CN49" s="66"/>
      <c r="CO49" s="66"/>
      <c r="CP49" s="66"/>
      <c r="CQ49" s="66"/>
      <c r="CR49" s="66"/>
      <c r="CS49" s="67">
        <f t="shared" si="26"/>
        <v>0</v>
      </c>
      <c r="CT49" s="66"/>
      <c r="CU49" s="66"/>
      <c r="CV49" s="66"/>
      <c r="CW49" s="66"/>
      <c r="CX49" s="66"/>
      <c r="CY49" s="66"/>
    </row>
    <row r="50" spans="3:103" ht="12" customHeight="1" x14ac:dyDescent="0.25">
      <c r="C50" s="70"/>
      <c r="D50" s="71" t="s">
        <v>301</v>
      </c>
      <c r="E50" s="68" t="s">
        <v>325</v>
      </c>
      <c r="F50" s="67">
        <f t="shared" ref="F50:F81" si="84">SUM(G50:L50)</f>
        <v>0</v>
      </c>
      <c r="G50" s="66"/>
      <c r="H50" s="66"/>
      <c r="I50" s="66"/>
      <c r="J50" s="66"/>
      <c r="K50" s="66"/>
      <c r="L50" s="66"/>
      <c r="M50" s="67">
        <f t="shared" ref="M50:M81" si="85">SUM(N50:S50)</f>
        <v>0</v>
      </c>
      <c r="N50" s="66"/>
      <c r="O50" s="66"/>
      <c r="P50" s="66"/>
      <c r="Q50" s="66"/>
      <c r="R50" s="66"/>
      <c r="S50" s="66"/>
      <c r="T50" s="67">
        <f t="shared" ref="T50:T81" si="86">SUM(U50:Z50)</f>
        <v>0</v>
      </c>
      <c r="U50" s="66"/>
      <c r="V50" s="66"/>
      <c r="W50" s="66"/>
      <c r="X50" s="66"/>
      <c r="Y50" s="66"/>
      <c r="Z50" s="66"/>
      <c r="AA50" s="67">
        <f t="shared" ref="AA50:AA81" si="87">SUM(AB50:AG50)</f>
        <v>0</v>
      </c>
      <c r="AB50" s="66"/>
      <c r="AC50" s="66"/>
      <c r="AD50" s="66"/>
      <c r="AE50" s="66"/>
      <c r="AF50" s="66"/>
      <c r="AG50" s="66"/>
      <c r="AH50" s="67">
        <f t="shared" ref="AH50:AH81" si="88">SUM(AI50:AN50)</f>
        <v>0</v>
      </c>
      <c r="AI50" s="66"/>
      <c r="AJ50" s="66"/>
      <c r="AK50" s="66"/>
      <c r="AL50" s="66"/>
      <c r="AM50" s="66"/>
      <c r="AN50" s="66"/>
      <c r="AO50" s="67">
        <f t="shared" ref="AO50:AO81" si="89">SUM(AP50:AU50)</f>
        <v>0</v>
      </c>
      <c r="AP50" s="66"/>
      <c r="AQ50" s="66"/>
      <c r="AR50" s="66"/>
      <c r="AS50" s="66"/>
      <c r="AT50" s="66"/>
      <c r="AU50" s="66"/>
      <c r="AV50" s="67">
        <f t="shared" ref="AV50:AV81" si="90">SUM(AW50:BB50)</f>
        <v>0</v>
      </c>
      <c r="AW50" s="66"/>
      <c r="AX50" s="66"/>
      <c r="AY50" s="66"/>
      <c r="AZ50" s="66"/>
      <c r="BA50" s="66"/>
      <c r="BB50" s="66"/>
      <c r="BC50" s="67">
        <f t="shared" ref="BC50:BC81" si="91">SUM(BD50:BI50)</f>
        <v>0</v>
      </c>
      <c r="BD50" s="66"/>
      <c r="BE50" s="66"/>
      <c r="BF50" s="66"/>
      <c r="BG50" s="66"/>
      <c r="BH50" s="66"/>
      <c r="BI50" s="66"/>
      <c r="BJ50" s="67">
        <f t="shared" ref="BJ50:BJ81" si="92">SUM(BK50:BP50)</f>
        <v>0</v>
      </c>
      <c r="BK50" s="66"/>
      <c r="BL50" s="66"/>
      <c r="BM50" s="66"/>
      <c r="BN50" s="66"/>
      <c r="BO50" s="66"/>
      <c r="BP50" s="66"/>
      <c r="BQ50" s="67">
        <f t="shared" ref="BQ50:BQ81" si="93">SUM(BR50:BW50)</f>
        <v>0</v>
      </c>
      <c r="BR50" s="66"/>
      <c r="BS50" s="66"/>
      <c r="BT50" s="66"/>
      <c r="BU50" s="66"/>
      <c r="BV50" s="66"/>
      <c r="BW50" s="66"/>
      <c r="BX50" s="67">
        <f t="shared" ref="BX50:BX81" si="94">SUM(BY50:CD50)</f>
        <v>0</v>
      </c>
      <c r="BY50" s="66"/>
      <c r="BZ50" s="66"/>
      <c r="CA50" s="66"/>
      <c r="CB50" s="66"/>
      <c r="CC50" s="66"/>
      <c r="CD50" s="66"/>
      <c r="CE50" s="67">
        <f t="shared" ref="CE50:CE81" si="95">SUM(CF50:CK50)</f>
        <v>0</v>
      </c>
      <c r="CF50" s="66"/>
      <c r="CG50" s="66"/>
      <c r="CH50" s="66"/>
      <c r="CI50" s="66"/>
      <c r="CJ50" s="66"/>
      <c r="CK50" s="66"/>
      <c r="CL50" s="67">
        <f t="shared" ref="CL50:CL81" si="96">SUM(CM50:CR50)</f>
        <v>0</v>
      </c>
      <c r="CM50" s="66"/>
      <c r="CN50" s="66"/>
      <c r="CO50" s="66"/>
      <c r="CP50" s="66"/>
      <c r="CQ50" s="66"/>
      <c r="CR50" s="66"/>
      <c r="CS50" s="67">
        <f t="shared" ref="CS50:CS81" si="97">SUM(CT50:CY50)</f>
        <v>0</v>
      </c>
      <c r="CT50" s="66"/>
      <c r="CU50" s="66"/>
      <c r="CV50" s="66"/>
      <c r="CW50" s="66"/>
      <c r="CX50" s="66"/>
      <c r="CY50" s="66"/>
    </row>
    <row r="51" spans="3:103" ht="12" customHeight="1" x14ac:dyDescent="0.25">
      <c r="C51" s="70"/>
      <c r="D51" s="71" t="s">
        <v>303</v>
      </c>
      <c r="E51" s="68" t="s">
        <v>326</v>
      </c>
      <c r="F51" s="67">
        <f t="shared" si="84"/>
        <v>0</v>
      </c>
      <c r="G51" s="66"/>
      <c r="H51" s="66"/>
      <c r="I51" s="66"/>
      <c r="J51" s="66"/>
      <c r="K51" s="66"/>
      <c r="L51" s="66"/>
      <c r="M51" s="67">
        <f t="shared" si="85"/>
        <v>0</v>
      </c>
      <c r="N51" s="66"/>
      <c r="O51" s="66"/>
      <c r="P51" s="66"/>
      <c r="Q51" s="66"/>
      <c r="R51" s="66"/>
      <c r="S51" s="66"/>
      <c r="T51" s="67">
        <f t="shared" si="86"/>
        <v>0</v>
      </c>
      <c r="U51" s="66"/>
      <c r="V51" s="66"/>
      <c r="W51" s="66"/>
      <c r="X51" s="66"/>
      <c r="Y51" s="66"/>
      <c r="Z51" s="66"/>
      <c r="AA51" s="67">
        <f t="shared" si="87"/>
        <v>0</v>
      </c>
      <c r="AB51" s="66"/>
      <c r="AC51" s="66"/>
      <c r="AD51" s="66"/>
      <c r="AE51" s="66"/>
      <c r="AF51" s="66"/>
      <c r="AG51" s="66"/>
      <c r="AH51" s="67">
        <f t="shared" si="88"/>
        <v>0</v>
      </c>
      <c r="AI51" s="66"/>
      <c r="AJ51" s="66"/>
      <c r="AK51" s="66"/>
      <c r="AL51" s="66"/>
      <c r="AM51" s="66"/>
      <c r="AN51" s="66"/>
      <c r="AO51" s="67">
        <f t="shared" si="89"/>
        <v>0</v>
      </c>
      <c r="AP51" s="66"/>
      <c r="AQ51" s="66"/>
      <c r="AR51" s="66"/>
      <c r="AS51" s="66"/>
      <c r="AT51" s="66"/>
      <c r="AU51" s="66"/>
      <c r="AV51" s="67">
        <f t="shared" si="90"/>
        <v>0</v>
      </c>
      <c r="AW51" s="66"/>
      <c r="AX51" s="66"/>
      <c r="AY51" s="66"/>
      <c r="AZ51" s="66"/>
      <c r="BA51" s="66"/>
      <c r="BB51" s="66"/>
      <c r="BC51" s="67">
        <f t="shared" si="91"/>
        <v>0</v>
      </c>
      <c r="BD51" s="66"/>
      <c r="BE51" s="66"/>
      <c r="BF51" s="66"/>
      <c r="BG51" s="66"/>
      <c r="BH51" s="66"/>
      <c r="BI51" s="66"/>
      <c r="BJ51" s="67">
        <f t="shared" si="92"/>
        <v>0</v>
      </c>
      <c r="BK51" s="66"/>
      <c r="BL51" s="66"/>
      <c r="BM51" s="66"/>
      <c r="BN51" s="66"/>
      <c r="BO51" s="66"/>
      <c r="BP51" s="66"/>
      <c r="BQ51" s="67">
        <f t="shared" si="93"/>
        <v>0</v>
      </c>
      <c r="BR51" s="66"/>
      <c r="BS51" s="66"/>
      <c r="BT51" s="66"/>
      <c r="BU51" s="66"/>
      <c r="BV51" s="66"/>
      <c r="BW51" s="66"/>
      <c r="BX51" s="67">
        <f t="shared" si="94"/>
        <v>0</v>
      </c>
      <c r="BY51" s="66"/>
      <c r="BZ51" s="66"/>
      <c r="CA51" s="66"/>
      <c r="CB51" s="66"/>
      <c r="CC51" s="66"/>
      <c r="CD51" s="66"/>
      <c r="CE51" s="67">
        <f t="shared" si="95"/>
        <v>0</v>
      </c>
      <c r="CF51" s="66"/>
      <c r="CG51" s="66"/>
      <c r="CH51" s="66"/>
      <c r="CI51" s="66"/>
      <c r="CJ51" s="66"/>
      <c r="CK51" s="66"/>
      <c r="CL51" s="67">
        <f t="shared" si="96"/>
        <v>0</v>
      </c>
      <c r="CM51" s="66"/>
      <c r="CN51" s="66"/>
      <c r="CO51" s="66"/>
      <c r="CP51" s="66"/>
      <c r="CQ51" s="66"/>
      <c r="CR51" s="66"/>
      <c r="CS51" s="67">
        <f t="shared" si="97"/>
        <v>0</v>
      </c>
      <c r="CT51" s="66"/>
      <c r="CU51" s="66"/>
      <c r="CV51" s="66"/>
      <c r="CW51" s="66"/>
      <c r="CX51" s="66"/>
      <c r="CY51" s="66"/>
    </row>
    <row r="52" spans="3:103" ht="12" customHeight="1" x14ac:dyDescent="0.25">
      <c r="C52" s="70"/>
      <c r="D52" s="71" t="s">
        <v>305</v>
      </c>
      <c r="E52" s="68" t="s">
        <v>327</v>
      </c>
      <c r="F52" s="67">
        <f t="shared" si="84"/>
        <v>0</v>
      </c>
      <c r="G52" s="66"/>
      <c r="H52" s="66"/>
      <c r="I52" s="66"/>
      <c r="J52" s="66"/>
      <c r="K52" s="66"/>
      <c r="L52" s="66"/>
      <c r="M52" s="67">
        <f t="shared" si="85"/>
        <v>0</v>
      </c>
      <c r="N52" s="66"/>
      <c r="O52" s="66"/>
      <c r="P52" s="66"/>
      <c r="Q52" s="66"/>
      <c r="R52" s="66"/>
      <c r="S52" s="66"/>
      <c r="T52" s="67">
        <f t="shared" si="86"/>
        <v>0</v>
      </c>
      <c r="U52" s="66"/>
      <c r="V52" s="66"/>
      <c r="W52" s="66"/>
      <c r="X52" s="66"/>
      <c r="Y52" s="66"/>
      <c r="Z52" s="66"/>
      <c r="AA52" s="67">
        <f t="shared" si="87"/>
        <v>0</v>
      </c>
      <c r="AB52" s="66"/>
      <c r="AC52" s="66"/>
      <c r="AD52" s="66"/>
      <c r="AE52" s="66"/>
      <c r="AF52" s="66"/>
      <c r="AG52" s="66"/>
      <c r="AH52" s="67">
        <f t="shared" si="88"/>
        <v>0</v>
      </c>
      <c r="AI52" s="66"/>
      <c r="AJ52" s="66"/>
      <c r="AK52" s="66"/>
      <c r="AL52" s="66"/>
      <c r="AM52" s="66"/>
      <c r="AN52" s="66"/>
      <c r="AO52" s="67">
        <f t="shared" si="89"/>
        <v>0</v>
      </c>
      <c r="AP52" s="66"/>
      <c r="AQ52" s="66"/>
      <c r="AR52" s="66"/>
      <c r="AS52" s="66"/>
      <c r="AT52" s="66"/>
      <c r="AU52" s="66"/>
      <c r="AV52" s="67">
        <f t="shared" si="90"/>
        <v>0</v>
      </c>
      <c r="AW52" s="66"/>
      <c r="AX52" s="66"/>
      <c r="AY52" s="66"/>
      <c r="AZ52" s="66"/>
      <c r="BA52" s="66"/>
      <c r="BB52" s="66"/>
      <c r="BC52" s="67">
        <f t="shared" si="91"/>
        <v>0</v>
      </c>
      <c r="BD52" s="66"/>
      <c r="BE52" s="66"/>
      <c r="BF52" s="66"/>
      <c r="BG52" s="66"/>
      <c r="BH52" s="66"/>
      <c r="BI52" s="66"/>
      <c r="BJ52" s="67">
        <f t="shared" si="92"/>
        <v>0</v>
      </c>
      <c r="BK52" s="66"/>
      <c r="BL52" s="66"/>
      <c r="BM52" s="66"/>
      <c r="BN52" s="66"/>
      <c r="BO52" s="66"/>
      <c r="BP52" s="66"/>
      <c r="BQ52" s="67">
        <f t="shared" si="93"/>
        <v>0</v>
      </c>
      <c r="BR52" s="66"/>
      <c r="BS52" s="66"/>
      <c r="BT52" s="66"/>
      <c r="BU52" s="66"/>
      <c r="BV52" s="66"/>
      <c r="BW52" s="66"/>
      <c r="BX52" s="67">
        <f t="shared" si="94"/>
        <v>0</v>
      </c>
      <c r="BY52" s="66"/>
      <c r="BZ52" s="66"/>
      <c r="CA52" s="66"/>
      <c r="CB52" s="66"/>
      <c r="CC52" s="66"/>
      <c r="CD52" s="66"/>
      <c r="CE52" s="67">
        <f t="shared" si="95"/>
        <v>0</v>
      </c>
      <c r="CF52" s="66"/>
      <c r="CG52" s="66"/>
      <c r="CH52" s="66"/>
      <c r="CI52" s="66"/>
      <c r="CJ52" s="66"/>
      <c r="CK52" s="66"/>
      <c r="CL52" s="67">
        <f t="shared" si="96"/>
        <v>0</v>
      </c>
      <c r="CM52" s="66"/>
      <c r="CN52" s="66"/>
      <c r="CO52" s="66"/>
      <c r="CP52" s="66"/>
      <c r="CQ52" s="66"/>
      <c r="CR52" s="66"/>
      <c r="CS52" s="67">
        <f t="shared" si="97"/>
        <v>0</v>
      </c>
      <c r="CT52" s="66"/>
      <c r="CU52" s="66"/>
      <c r="CV52" s="66"/>
      <c r="CW52" s="66"/>
      <c r="CX52" s="66"/>
      <c r="CY52" s="66"/>
    </row>
    <row r="53" spans="3:103" ht="12" customHeight="1" x14ac:dyDescent="0.25">
      <c r="C53" s="70"/>
      <c r="D53" s="71" t="s">
        <v>307</v>
      </c>
      <c r="E53" s="68" t="s">
        <v>328</v>
      </c>
      <c r="F53" s="67">
        <f t="shared" si="84"/>
        <v>0</v>
      </c>
      <c r="G53" s="66"/>
      <c r="H53" s="66"/>
      <c r="I53" s="66"/>
      <c r="J53" s="66"/>
      <c r="K53" s="66"/>
      <c r="L53" s="66"/>
      <c r="M53" s="67">
        <f t="shared" si="85"/>
        <v>0</v>
      </c>
      <c r="N53" s="66"/>
      <c r="O53" s="66"/>
      <c r="P53" s="66"/>
      <c r="Q53" s="66"/>
      <c r="R53" s="66"/>
      <c r="S53" s="66"/>
      <c r="T53" s="67">
        <f t="shared" si="86"/>
        <v>0</v>
      </c>
      <c r="U53" s="66"/>
      <c r="V53" s="66"/>
      <c r="W53" s="66"/>
      <c r="X53" s="66"/>
      <c r="Y53" s="66"/>
      <c r="Z53" s="66"/>
      <c r="AA53" s="67">
        <f t="shared" si="87"/>
        <v>0</v>
      </c>
      <c r="AB53" s="66"/>
      <c r="AC53" s="66"/>
      <c r="AD53" s="66"/>
      <c r="AE53" s="66"/>
      <c r="AF53" s="66"/>
      <c r="AG53" s="66"/>
      <c r="AH53" s="67">
        <f t="shared" si="88"/>
        <v>0</v>
      </c>
      <c r="AI53" s="66"/>
      <c r="AJ53" s="66"/>
      <c r="AK53" s="66"/>
      <c r="AL53" s="66"/>
      <c r="AM53" s="66"/>
      <c r="AN53" s="66"/>
      <c r="AO53" s="67">
        <f t="shared" si="89"/>
        <v>0</v>
      </c>
      <c r="AP53" s="66"/>
      <c r="AQ53" s="66"/>
      <c r="AR53" s="66"/>
      <c r="AS53" s="66"/>
      <c r="AT53" s="66"/>
      <c r="AU53" s="66"/>
      <c r="AV53" s="67">
        <f t="shared" si="90"/>
        <v>0</v>
      </c>
      <c r="AW53" s="66"/>
      <c r="AX53" s="66"/>
      <c r="AY53" s="66"/>
      <c r="AZ53" s="66"/>
      <c r="BA53" s="66"/>
      <c r="BB53" s="66"/>
      <c r="BC53" s="67">
        <f t="shared" si="91"/>
        <v>0</v>
      </c>
      <c r="BD53" s="66"/>
      <c r="BE53" s="66"/>
      <c r="BF53" s="66"/>
      <c r="BG53" s="66"/>
      <c r="BH53" s="66"/>
      <c r="BI53" s="66"/>
      <c r="BJ53" s="67">
        <f t="shared" si="92"/>
        <v>0</v>
      </c>
      <c r="BK53" s="66"/>
      <c r="BL53" s="66"/>
      <c r="BM53" s="66"/>
      <c r="BN53" s="66"/>
      <c r="BO53" s="66"/>
      <c r="BP53" s="66"/>
      <c r="BQ53" s="67">
        <f t="shared" si="93"/>
        <v>0</v>
      </c>
      <c r="BR53" s="66"/>
      <c r="BS53" s="66"/>
      <c r="BT53" s="66"/>
      <c r="BU53" s="66"/>
      <c r="BV53" s="66"/>
      <c r="BW53" s="66"/>
      <c r="BX53" s="67">
        <f t="shared" si="94"/>
        <v>0</v>
      </c>
      <c r="BY53" s="66"/>
      <c r="BZ53" s="66"/>
      <c r="CA53" s="66"/>
      <c r="CB53" s="66"/>
      <c r="CC53" s="66"/>
      <c r="CD53" s="66"/>
      <c r="CE53" s="67">
        <f t="shared" si="95"/>
        <v>0</v>
      </c>
      <c r="CF53" s="66"/>
      <c r="CG53" s="66"/>
      <c r="CH53" s="66"/>
      <c r="CI53" s="66"/>
      <c r="CJ53" s="66"/>
      <c r="CK53" s="66"/>
      <c r="CL53" s="67">
        <f t="shared" si="96"/>
        <v>0</v>
      </c>
      <c r="CM53" s="66"/>
      <c r="CN53" s="66"/>
      <c r="CO53" s="66"/>
      <c r="CP53" s="66"/>
      <c r="CQ53" s="66"/>
      <c r="CR53" s="66"/>
      <c r="CS53" s="67">
        <f t="shared" si="97"/>
        <v>0</v>
      </c>
      <c r="CT53" s="66"/>
      <c r="CU53" s="66"/>
      <c r="CV53" s="66"/>
      <c r="CW53" s="66"/>
      <c r="CX53" s="66"/>
      <c r="CY53" s="66"/>
    </row>
    <row r="54" spans="3:103" ht="12" customHeight="1" x14ac:dyDescent="0.25">
      <c r="C54" s="70"/>
      <c r="D54" s="71" t="s">
        <v>309</v>
      </c>
      <c r="E54" s="68" t="s">
        <v>329</v>
      </c>
      <c r="F54" s="67">
        <f t="shared" si="84"/>
        <v>0</v>
      </c>
      <c r="G54" s="66"/>
      <c r="H54" s="66"/>
      <c r="I54" s="66"/>
      <c r="J54" s="66"/>
      <c r="K54" s="66"/>
      <c r="L54" s="66"/>
      <c r="M54" s="67">
        <f t="shared" si="85"/>
        <v>0</v>
      </c>
      <c r="N54" s="66"/>
      <c r="O54" s="66"/>
      <c r="P54" s="66"/>
      <c r="Q54" s="66"/>
      <c r="R54" s="66"/>
      <c r="S54" s="66"/>
      <c r="T54" s="67">
        <f t="shared" si="86"/>
        <v>0</v>
      </c>
      <c r="U54" s="66"/>
      <c r="V54" s="66"/>
      <c r="W54" s="66"/>
      <c r="X54" s="66"/>
      <c r="Y54" s="66"/>
      <c r="Z54" s="66"/>
      <c r="AA54" s="67">
        <f t="shared" si="87"/>
        <v>0</v>
      </c>
      <c r="AB54" s="66"/>
      <c r="AC54" s="66"/>
      <c r="AD54" s="66"/>
      <c r="AE54" s="66"/>
      <c r="AF54" s="66"/>
      <c r="AG54" s="66"/>
      <c r="AH54" s="67">
        <f t="shared" si="88"/>
        <v>0</v>
      </c>
      <c r="AI54" s="66"/>
      <c r="AJ54" s="66"/>
      <c r="AK54" s="66"/>
      <c r="AL54" s="66"/>
      <c r="AM54" s="66"/>
      <c r="AN54" s="66"/>
      <c r="AO54" s="67">
        <f t="shared" si="89"/>
        <v>0</v>
      </c>
      <c r="AP54" s="66"/>
      <c r="AQ54" s="66"/>
      <c r="AR54" s="66"/>
      <c r="AS54" s="66"/>
      <c r="AT54" s="66"/>
      <c r="AU54" s="66"/>
      <c r="AV54" s="67">
        <f t="shared" si="90"/>
        <v>0</v>
      </c>
      <c r="AW54" s="66"/>
      <c r="AX54" s="66"/>
      <c r="AY54" s="66"/>
      <c r="AZ54" s="66"/>
      <c r="BA54" s="66"/>
      <c r="BB54" s="66"/>
      <c r="BC54" s="67">
        <f t="shared" si="91"/>
        <v>0</v>
      </c>
      <c r="BD54" s="66"/>
      <c r="BE54" s="66"/>
      <c r="BF54" s="66"/>
      <c r="BG54" s="66"/>
      <c r="BH54" s="66"/>
      <c r="BI54" s="66"/>
      <c r="BJ54" s="67">
        <f t="shared" si="92"/>
        <v>0</v>
      </c>
      <c r="BK54" s="66"/>
      <c r="BL54" s="66"/>
      <c r="BM54" s="66"/>
      <c r="BN54" s="66"/>
      <c r="BO54" s="66"/>
      <c r="BP54" s="66"/>
      <c r="BQ54" s="67">
        <f t="shared" si="93"/>
        <v>0</v>
      </c>
      <c r="BR54" s="66"/>
      <c r="BS54" s="66"/>
      <c r="BT54" s="66"/>
      <c r="BU54" s="66"/>
      <c r="BV54" s="66"/>
      <c r="BW54" s="66"/>
      <c r="BX54" s="67">
        <f t="shared" si="94"/>
        <v>0</v>
      </c>
      <c r="BY54" s="66"/>
      <c r="BZ54" s="66"/>
      <c r="CA54" s="66"/>
      <c r="CB54" s="66"/>
      <c r="CC54" s="66"/>
      <c r="CD54" s="66"/>
      <c r="CE54" s="67">
        <f t="shared" si="95"/>
        <v>0</v>
      </c>
      <c r="CF54" s="66"/>
      <c r="CG54" s="66"/>
      <c r="CH54" s="66"/>
      <c r="CI54" s="66"/>
      <c r="CJ54" s="66"/>
      <c r="CK54" s="66"/>
      <c r="CL54" s="67">
        <f t="shared" si="96"/>
        <v>0</v>
      </c>
      <c r="CM54" s="66"/>
      <c r="CN54" s="66"/>
      <c r="CO54" s="66"/>
      <c r="CP54" s="66"/>
      <c r="CQ54" s="66"/>
      <c r="CR54" s="66"/>
      <c r="CS54" s="67">
        <f t="shared" si="97"/>
        <v>0</v>
      </c>
      <c r="CT54" s="66"/>
      <c r="CU54" s="66"/>
      <c r="CV54" s="66"/>
      <c r="CW54" s="66"/>
      <c r="CX54" s="66"/>
      <c r="CY54" s="66"/>
    </row>
    <row r="55" spans="3:103" ht="24" customHeight="1" x14ac:dyDescent="0.25">
      <c r="C55" s="70"/>
      <c r="D55" s="74" t="s">
        <v>330</v>
      </c>
      <c r="E55" s="73" t="s">
        <v>331</v>
      </c>
      <c r="F55" s="67">
        <f t="shared" si="84"/>
        <v>0</v>
      </c>
      <c r="G55" s="67">
        <f t="shared" ref="G55:L55" si="98">SUM(G56,G66:G72)</f>
        <v>0</v>
      </c>
      <c r="H55" s="67">
        <f t="shared" si="98"/>
        <v>0</v>
      </c>
      <c r="I55" s="67">
        <f t="shared" si="98"/>
        <v>0</v>
      </c>
      <c r="J55" s="67">
        <f t="shared" si="98"/>
        <v>0</v>
      </c>
      <c r="K55" s="67">
        <f t="shared" si="98"/>
        <v>0</v>
      </c>
      <c r="L55" s="67">
        <f t="shared" si="98"/>
        <v>0</v>
      </c>
      <c r="M55" s="67">
        <f t="shared" si="85"/>
        <v>0</v>
      </c>
      <c r="N55" s="67">
        <f t="shared" ref="N55:S55" si="99">SUM(N56,N66:N72)</f>
        <v>0</v>
      </c>
      <c r="O55" s="67">
        <f t="shared" si="99"/>
        <v>0</v>
      </c>
      <c r="P55" s="67">
        <f t="shared" si="99"/>
        <v>0</v>
      </c>
      <c r="Q55" s="67">
        <f t="shared" si="99"/>
        <v>0</v>
      </c>
      <c r="R55" s="67">
        <f t="shared" si="99"/>
        <v>0</v>
      </c>
      <c r="S55" s="67">
        <f t="shared" si="99"/>
        <v>0</v>
      </c>
      <c r="T55" s="67">
        <f t="shared" si="86"/>
        <v>0</v>
      </c>
      <c r="U55" s="67">
        <f t="shared" ref="U55:Z55" si="100">SUM(U56,U66:U72)</f>
        <v>0</v>
      </c>
      <c r="V55" s="67">
        <f t="shared" si="100"/>
        <v>0</v>
      </c>
      <c r="W55" s="67">
        <f t="shared" si="100"/>
        <v>0</v>
      </c>
      <c r="X55" s="67">
        <f t="shared" si="100"/>
        <v>0</v>
      </c>
      <c r="Y55" s="67">
        <f t="shared" si="100"/>
        <v>0</v>
      </c>
      <c r="Z55" s="67">
        <f t="shared" si="100"/>
        <v>0</v>
      </c>
      <c r="AA55" s="67">
        <f t="shared" si="87"/>
        <v>0</v>
      </c>
      <c r="AB55" s="67">
        <f t="shared" ref="AB55:AG55" si="101">SUM(AB56,AB66:AB72)</f>
        <v>0</v>
      </c>
      <c r="AC55" s="67">
        <f t="shared" si="101"/>
        <v>0</v>
      </c>
      <c r="AD55" s="67">
        <f t="shared" si="101"/>
        <v>0</v>
      </c>
      <c r="AE55" s="67">
        <f t="shared" si="101"/>
        <v>0</v>
      </c>
      <c r="AF55" s="67">
        <f t="shared" si="101"/>
        <v>0</v>
      </c>
      <c r="AG55" s="67">
        <f t="shared" si="101"/>
        <v>0</v>
      </c>
      <c r="AH55" s="67">
        <f t="shared" si="88"/>
        <v>0</v>
      </c>
      <c r="AI55" s="67">
        <f t="shared" ref="AI55:AN55" si="102">SUM(AI56,AI66:AI72)</f>
        <v>0</v>
      </c>
      <c r="AJ55" s="67">
        <f t="shared" si="102"/>
        <v>0</v>
      </c>
      <c r="AK55" s="67">
        <f t="shared" si="102"/>
        <v>0</v>
      </c>
      <c r="AL55" s="67">
        <f t="shared" si="102"/>
        <v>0</v>
      </c>
      <c r="AM55" s="67">
        <f t="shared" si="102"/>
        <v>0</v>
      </c>
      <c r="AN55" s="67">
        <f t="shared" si="102"/>
        <v>0</v>
      </c>
      <c r="AO55" s="67">
        <f t="shared" si="89"/>
        <v>0</v>
      </c>
      <c r="AP55" s="67">
        <f t="shared" ref="AP55:AU55" si="103">SUM(AP56,AP66:AP72)</f>
        <v>0</v>
      </c>
      <c r="AQ55" s="67">
        <f t="shared" si="103"/>
        <v>0</v>
      </c>
      <c r="AR55" s="67">
        <f t="shared" si="103"/>
        <v>0</v>
      </c>
      <c r="AS55" s="67">
        <f t="shared" si="103"/>
        <v>0</v>
      </c>
      <c r="AT55" s="67">
        <f t="shared" si="103"/>
        <v>0</v>
      </c>
      <c r="AU55" s="67">
        <f t="shared" si="103"/>
        <v>0</v>
      </c>
      <c r="AV55" s="67">
        <f t="shared" si="90"/>
        <v>0</v>
      </c>
      <c r="AW55" s="67">
        <f t="shared" ref="AW55:BB55" si="104">SUM(AW56,AW66:AW72)</f>
        <v>0</v>
      </c>
      <c r="AX55" s="67">
        <f t="shared" si="104"/>
        <v>0</v>
      </c>
      <c r="AY55" s="67">
        <f t="shared" si="104"/>
        <v>0</v>
      </c>
      <c r="AZ55" s="67">
        <f t="shared" si="104"/>
        <v>0</v>
      </c>
      <c r="BA55" s="67">
        <f t="shared" si="104"/>
        <v>0</v>
      </c>
      <c r="BB55" s="67">
        <f t="shared" si="104"/>
        <v>0</v>
      </c>
      <c r="BC55" s="67">
        <f t="shared" si="91"/>
        <v>0</v>
      </c>
      <c r="BD55" s="67">
        <f t="shared" ref="BD55:BI55" si="105">SUM(BD56,BD66:BD72)</f>
        <v>0</v>
      </c>
      <c r="BE55" s="67">
        <f t="shared" si="105"/>
        <v>0</v>
      </c>
      <c r="BF55" s="67">
        <f t="shared" si="105"/>
        <v>0</v>
      </c>
      <c r="BG55" s="67">
        <f t="shared" si="105"/>
        <v>0</v>
      </c>
      <c r="BH55" s="67">
        <f t="shared" si="105"/>
        <v>0</v>
      </c>
      <c r="BI55" s="67">
        <f t="shared" si="105"/>
        <v>0</v>
      </c>
      <c r="BJ55" s="67">
        <f t="shared" si="92"/>
        <v>0</v>
      </c>
      <c r="BK55" s="67">
        <f t="shared" ref="BK55:BP55" si="106">SUM(BK56,BK66:BK72)</f>
        <v>0</v>
      </c>
      <c r="BL55" s="67">
        <f t="shared" si="106"/>
        <v>0</v>
      </c>
      <c r="BM55" s="67">
        <f t="shared" si="106"/>
        <v>0</v>
      </c>
      <c r="BN55" s="67">
        <f t="shared" si="106"/>
        <v>0</v>
      </c>
      <c r="BO55" s="67">
        <f t="shared" si="106"/>
        <v>0</v>
      </c>
      <c r="BP55" s="67">
        <f t="shared" si="106"/>
        <v>0</v>
      </c>
      <c r="BQ55" s="67">
        <f t="shared" si="93"/>
        <v>0</v>
      </c>
      <c r="BR55" s="67">
        <f t="shared" ref="BR55:BW55" si="107">SUM(BR56,BR66:BR72)</f>
        <v>0</v>
      </c>
      <c r="BS55" s="67">
        <f t="shared" si="107"/>
        <v>0</v>
      </c>
      <c r="BT55" s="67">
        <f t="shared" si="107"/>
        <v>0</v>
      </c>
      <c r="BU55" s="67">
        <f t="shared" si="107"/>
        <v>0</v>
      </c>
      <c r="BV55" s="67">
        <f t="shared" si="107"/>
        <v>0</v>
      </c>
      <c r="BW55" s="67">
        <f t="shared" si="107"/>
        <v>0</v>
      </c>
      <c r="BX55" s="67">
        <f t="shared" si="94"/>
        <v>0</v>
      </c>
      <c r="BY55" s="67">
        <f t="shared" ref="BY55:CD55" si="108">SUM(BY56,BY66:BY72)</f>
        <v>0</v>
      </c>
      <c r="BZ55" s="67">
        <f t="shared" si="108"/>
        <v>0</v>
      </c>
      <c r="CA55" s="67">
        <f t="shared" si="108"/>
        <v>0</v>
      </c>
      <c r="CB55" s="67">
        <f t="shared" si="108"/>
        <v>0</v>
      </c>
      <c r="CC55" s="67">
        <f t="shared" si="108"/>
        <v>0</v>
      </c>
      <c r="CD55" s="67">
        <f t="shared" si="108"/>
        <v>0</v>
      </c>
      <c r="CE55" s="67">
        <f t="shared" si="95"/>
        <v>0</v>
      </c>
      <c r="CF55" s="67">
        <f t="shared" ref="CF55:CK55" si="109">SUM(CF56,CF66:CF72)</f>
        <v>0</v>
      </c>
      <c r="CG55" s="67">
        <f t="shared" si="109"/>
        <v>0</v>
      </c>
      <c r="CH55" s="67">
        <f t="shared" si="109"/>
        <v>0</v>
      </c>
      <c r="CI55" s="67">
        <f t="shared" si="109"/>
        <v>0</v>
      </c>
      <c r="CJ55" s="67">
        <f t="shared" si="109"/>
        <v>0</v>
      </c>
      <c r="CK55" s="67">
        <f t="shared" si="109"/>
        <v>0</v>
      </c>
      <c r="CL55" s="67">
        <f t="shared" si="96"/>
        <v>0</v>
      </c>
      <c r="CM55" s="67">
        <f t="shared" ref="CM55:CR55" si="110">SUM(CM56,CM66:CM72)</f>
        <v>0</v>
      </c>
      <c r="CN55" s="67">
        <f t="shared" si="110"/>
        <v>0</v>
      </c>
      <c r="CO55" s="67">
        <f t="shared" si="110"/>
        <v>0</v>
      </c>
      <c r="CP55" s="67">
        <f t="shared" si="110"/>
        <v>0</v>
      </c>
      <c r="CQ55" s="67">
        <f t="shared" si="110"/>
        <v>0</v>
      </c>
      <c r="CR55" s="67">
        <f t="shared" si="110"/>
        <v>0</v>
      </c>
      <c r="CS55" s="67">
        <f t="shared" si="97"/>
        <v>0</v>
      </c>
      <c r="CT55" s="67">
        <f t="shared" ref="CT55:CY55" si="111">SUM(CT56,CT66:CT72)</f>
        <v>0</v>
      </c>
      <c r="CU55" s="67">
        <f t="shared" si="111"/>
        <v>0</v>
      </c>
      <c r="CV55" s="67">
        <f t="shared" si="111"/>
        <v>0</v>
      </c>
      <c r="CW55" s="67">
        <f t="shared" si="111"/>
        <v>0</v>
      </c>
      <c r="CX55" s="67">
        <f t="shared" si="111"/>
        <v>0</v>
      </c>
      <c r="CY55" s="67">
        <f t="shared" si="111"/>
        <v>0</v>
      </c>
    </row>
    <row r="56" spans="3:103" ht="45.1" customHeight="1" x14ac:dyDescent="0.25">
      <c r="C56" s="70"/>
      <c r="D56" s="71" t="s">
        <v>277</v>
      </c>
      <c r="E56" s="68" t="s">
        <v>332</v>
      </c>
      <c r="F56" s="67">
        <f t="shared" si="84"/>
        <v>0</v>
      </c>
      <c r="G56" s="67">
        <f t="shared" ref="G56:L56" si="112">SUM(G57:G65)</f>
        <v>0</v>
      </c>
      <c r="H56" s="67">
        <f t="shared" si="112"/>
        <v>0</v>
      </c>
      <c r="I56" s="67">
        <f t="shared" si="112"/>
        <v>0</v>
      </c>
      <c r="J56" s="67">
        <f t="shared" si="112"/>
        <v>0</v>
      </c>
      <c r="K56" s="67">
        <f t="shared" si="112"/>
        <v>0</v>
      </c>
      <c r="L56" s="67">
        <f t="shared" si="112"/>
        <v>0</v>
      </c>
      <c r="M56" s="67">
        <f t="shared" si="85"/>
        <v>0</v>
      </c>
      <c r="N56" s="67">
        <f t="shared" ref="N56:S56" si="113">SUM(N57:N65)</f>
        <v>0</v>
      </c>
      <c r="O56" s="67">
        <f t="shared" si="113"/>
        <v>0</v>
      </c>
      <c r="P56" s="67">
        <f t="shared" si="113"/>
        <v>0</v>
      </c>
      <c r="Q56" s="67">
        <f t="shared" si="113"/>
        <v>0</v>
      </c>
      <c r="R56" s="67">
        <f t="shared" si="113"/>
        <v>0</v>
      </c>
      <c r="S56" s="67">
        <f t="shared" si="113"/>
        <v>0</v>
      </c>
      <c r="T56" s="67">
        <f t="shared" si="86"/>
        <v>0</v>
      </c>
      <c r="U56" s="67">
        <f t="shared" ref="U56:Z56" si="114">SUM(U57:U65)</f>
        <v>0</v>
      </c>
      <c r="V56" s="67">
        <f t="shared" si="114"/>
        <v>0</v>
      </c>
      <c r="W56" s="67">
        <f t="shared" si="114"/>
        <v>0</v>
      </c>
      <c r="X56" s="67">
        <f t="shared" si="114"/>
        <v>0</v>
      </c>
      <c r="Y56" s="67">
        <f t="shared" si="114"/>
        <v>0</v>
      </c>
      <c r="Z56" s="67">
        <f t="shared" si="114"/>
        <v>0</v>
      </c>
      <c r="AA56" s="67">
        <f t="shared" si="87"/>
        <v>0</v>
      </c>
      <c r="AB56" s="67">
        <f t="shared" ref="AB56:AG56" si="115">SUM(AB57:AB65)</f>
        <v>0</v>
      </c>
      <c r="AC56" s="67">
        <f t="shared" si="115"/>
        <v>0</v>
      </c>
      <c r="AD56" s="67">
        <f t="shared" si="115"/>
        <v>0</v>
      </c>
      <c r="AE56" s="67">
        <f t="shared" si="115"/>
        <v>0</v>
      </c>
      <c r="AF56" s="67">
        <f t="shared" si="115"/>
        <v>0</v>
      </c>
      <c r="AG56" s="67">
        <f t="shared" si="115"/>
        <v>0</v>
      </c>
      <c r="AH56" s="67">
        <f t="shared" si="88"/>
        <v>0</v>
      </c>
      <c r="AI56" s="67">
        <f t="shared" ref="AI56:AN56" si="116">SUM(AI57:AI65)</f>
        <v>0</v>
      </c>
      <c r="AJ56" s="67">
        <f t="shared" si="116"/>
        <v>0</v>
      </c>
      <c r="AK56" s="67">
        <f t="shared" si="116"/>
        <v>0</v>
      </c>
      <c r="AL56" s="67">
        <f t="shared" si="116"/>
        <v>0</v>
      </c>
      <c r="AM56" s="67">
        <f t="shared" si="116"/>
        <v>0</v>
      </c>
      <c r="AN56" s="67">
        <f t="shared" si="116"/>
        <v>0</v>
      </c>
      <c r="AO56" s="67">
        <f t="shared" si="89"/>
        <v>0</v>
      </c>
      <c r="AP56" s="67">
        <f t="shared" ref="AP56:AU56" si="117">SUM(AP57:AP65)</f>
        <v>0</v>
      </c>
      <c r="AQ56" s="67">
        <f t="shared" si="117"/>
        <v>0</v>
      </c>
      <c r="AR56" s="67">
        <f t="shared" si="117"/>
        <v>0</v>
      </c>
      <c r="AS56" s="67">
        <f t="shared" si="117"/>
        <v>0</v>
      </c>
      <c r="AT56" s="67">
        <f t="shared" si="117"/>
        <v>0</v>
      </c>
      <c r="AU56" s="67">
        <f t="shared" si="117"/>
        <v>0</v>
      </c>
      <c r="AV56" s="67">
        <f t="shared" si="90"/>
        <v>0</v>
      </c>
      <c r="AW56" s="67">
        <f t="shared" ref="AW56:BB56" si="118">SUM(AW57:AW65)</f>
        <v>0</v>
      </c>
      <c r="AX56" s="67">
        <f t="shared" si="118"/>
        <v>0</v>
      </c>
      <c r="AY56" s="67">
        <f t="shared" si="118"/>
        <v>0</v>
      </c>
      <c r="AZ56" s="67">
        <f t="shared" si="118"/>
        <v>0</v>
      </c>
      <c r="BA56" s="67">
        <f t="shared" si="118"/>
        <v>0</v>
      </c>
      <c r="BB56" s="67">
        <f t="shared" si="118"/>
        <v>0</v>
      </c>
      <c r="BC56" s="67">
        <f t="shared" si="91"/>
        <v>0</v>
      </c>
      <c r="BD56" s="67">
        <f t="shared" ref="BD56:BI56" si="119">SUM(BD57:BD65)</f>
        <v>0</v>
      </c>
      <c r="BE56" s="67">
        <f t="shared" si="119"/>
        <v>0</v>
      </c>
      <c r="BF56" s="67">
        <f t="shared" si="119"/>
        <v>0</v>
      </c>
      <c r="BG56" s="67">
        <f t="shared" si="119"/>
        <v>0</v>
      </c>
      <c r="BH56" s="67">
        <f t="shared" si="119"/>
        <v>0</v>
      </c>
      <c r="BI56" s="67">
        <f t="shared" si="119"/>
        <v>0</v>
      </c>
      <c r="BJ56" s="67">
        <f t="shared" si="92"/>
        <v>0</v>
      </c>
      <c r="BK56" s="67">
        <f t="shared" ref="BK56:BP56" si="120">SUM(BK57:BK65)</f>
        <v>0</v>
      </c>
      <c r="BL56" s="67">
        <f t="shared" si="120"/>
        <v>0</v>
      </c>
      <c r="BM56" s="67">
        <f t="shared" si="120"/>
        <v>0</v>
      </c>
      <c r="BN56" s="67">
        <f t="shared" si="120"/>
        <v>0</v>
      </c>
      <c r="BO56" s="67">
        <f t="shared" si="120"/>
        <v>0</v>
      </c>
      <c r="BP56" s="67">
        <f t="shared" si="120"/>
        <v>0</v>
      </c>
      <c r="BQ56" s="67">
        <f t="shared" si="93"/>
        <v>0</v>
      </c>
      <c r="BR56" s="67">
        <f t="shared" ref="BR56:BW56" si="121">SUM(BR57:BR65)</f>
        <v>0</v>
      </c>
      <c r="BS56" s="67">
        <f t="shared" si="121"/>
        <v>0</v>
      </c>
      <c r="BT56" s="67">
        <f t="shared" si="121"/>
        <v>0</v>
      </c>
      <c r="BU56" s="67">
        <f t="shared" si="121"/>
        <v>0</v>
      </c>
      <c r="BV56" s="67">
        <f t="shared" si="121"/>
        <v>0</v>
      </c>
      <c r="BW56" s="67">
        <f t="shared" si="121"/>
        <v>0</v>
      </c>
      <c r="BX56" s="67">
        <f t="shared" si="94"/>
        <v>0</v>
      </c>
      <c r="BY56" s="67">
        <f t="shared" ref="BY56:CD56" si="122">SUM(BY57:BY65)</f>
        <v>0</v>
      </c>
      <c r="BZ56" s="67">
        <f t="shared" si="122"/>
        <v>0</v>
      </c>
      <c r="CA56" s="67">
        <f t="shared" si="122"/>
        <v>0</v>
      </c>
      <c r="CB56" s="67">
        <f t="shared" si="122"/>
        <v>0</v>
      </c>
      <c r="CC56" s="67">
        <f t="shared" si="122"/>
        <v>0</v>
      </c>
      <c r="CD56" s="67">
        <f t="shared" si="122"/>
        <v>0</v>
      </c>
      <c r="CE56" s="67">
        <f t="shared" si="95"/>
        <v>0</v>
      </c>
      <c r="CF56" s="67">
        <f t="shared" ref="CF56:CK56" si="123">SUM(CF57:CF65)</f>
        <v>0</v>
      </c>
      <c r="CG56" s="67">
        <f t="shared" si="123"/>
        <v>0</v>
      </c>
      <c r="CH56" s="67">
        <f t="shared" si="123"/>
        <v>0</v>
      </c>
      <c r="CI56" s="67">
        <f t="shared" si="123"/>
        <v>0</v>
      </c>
      <c r="CJ56" s="67">
        <f t="shared" si="123"/>
        <v>0</v>
      </c>
      <c r="CK56" s="67">
        <f t="shared" si="123"/>
        <v>0</v>
      </c>
      <c r="CL56" s="67">
        <f t="shared" si="96"/>
        <v>0</v>
      </c>
      <c r="CM56" s="67">
        <f t="shared" ref="CM56:CR56" si="124">SUM(CM57:CM65)</f>
        <v>0</v>
      </c>
      <c r="CN56" s="67">
        <f t="shared" si="124"/>
        <v>0</v>
      </c>
      <c r="CO56" s="67">
        <f t="shared" si="124"/>
        <v>0</v>
      </c>
      <c r="CP56" s="67">
        <f t="shared" si="124"/>
        <v>0</v>
      </c>
      <c r="CQ56" s="67">
        <f t="shared" si="124"/>
        <v>0</v>
      </c>
      <c r="CR56" s="67">
        <f t="shared" si="124"/>
        <v>0</v>
      </c>
      <c r="CS56" s="67">
        <f t="shared" si="97"/>
        <v>0</v>
      </c>
      <c r="CT56" s="67">
        <f t="shared" ref="CT56:CY56" si="125">SUM(CT57:CT65)</f>
        <v>0</v>
      </c>
      <c r="CU56" s="67">
        <f t="shared" si="125"/>
        <v>0</v>
      </c>
      <c r="CV56" s="67">
        <f t="shared" si="125"/>
        <v>0</v>
      </c>
      <c r="CW56" s="67">
        <f t="shared" si="125"/>
        <v>0</v>
      </c>
      <c r="CX56" s="67">
        <f t="shared" si="125"/>
        <v>0</v>
      </c>
      <c r="CY56" s="67">
        <f t="shared" si="125"/>
        <v>0</v>
      </c>
    </row>
    <row r="57" spans="3:103" ht="12" customHeight="1" x14ac:dyDescent="0.25">
      <c r="C57" s="70"/>
      <c r="D57" s="72" t="s">
        <v>279</v>
      </c>
      <c r="E57" s="68" t="s">
        <v>333</v>
      </c>
      <c r="F57" s="67">
        <f t="shared" si="84"/>
        <v>0</v>
      </c>
      <c r="G57" s="66"/>
      <c r="H57" s="66"/>
      <c r="I57" s="66"/>
      <c r="J57" s="66"/>
      <c r="K57" s="66"/>
      <c r="L57" s="66"/>
      <c r="M57" s="67">
        <f t="shared" si="85"/>
        <v>0</v>
      </c>
      <c r="N57" s="66"/>
      <c r="O57" s="66"/>
      <c r="P57" s="66"/>
      <c r="Q57" s="66"/>
      <c r="R57" s="66"/>
      <c r="S57" s="66"/>
      <c r="T57" s="67">
        <f t="shared" si="86"/>
        <v>0</v>
      </c>
      <c r="U57" s="66"/>
      <c r="V57" s="66"/>
      <c r="W57" s="66"/>
      <c r="X57" s="66"/>
      <c r="Y57" s="66"/>
      <c r="Z57" s="66"/>
      <c r="AA57" s="67">
        <f t="shared" si="87"/>
        <v>0</v>
      </c>
      <c r="AB57" s="66"/>
      <c r="AC57" s="66"/>
      <c r="AD57" s="66"/>
      <c r="AE57" s="66"/>
      <c r="AF57" s="66"/>
      <c r="AG57" s="66"/>
      <c r="AH57" s="67">
        <f t="shared" si="88"/>
        <v>0</v>
      </c>
      <c r="AI57" s="66"/>
      <c r="AJ57" s="66"/>
      <c r="AK57" s="66"/>
      <c r="AL57" s="66"/>
      <c r="AM57" s="66"/>
      <c r="AN57" s="66"/>
      <c r="AO57" s="67">
        <f t="shared" si="89"/>
        <v>0</v>
      </c>
      <c r="AP57" s="66"/>
      <c r="AQ57" s="66"/>
      <c r="AR57" s="66"/>
      <c r="AS57" s="66"/>
      <c r="AT57" s="66"/>
      <c r="AU57" s="66"/>
      <c r="AV57" s="67">
        <f t="shared" si="90"/>
        <v>0</v>
      </c>
      <c r="AW57" s="66"/>
      <c r="AX57" s="66"/>
      <c r="AY57" s="66"/>
      <c r="AZ57" s="66"/>
      <c r="BA57" s="66"/>
      <c r="BB57" s="66"/>
      <c r="BC57" s="67">
        <f t="shared" si="91"/>
        <v>0</v>
      </c>
      <c r="BD57" s="66"/>
      <c r="BE57" s="66"/>
      <c r="BF57" s="66"/>
      <c r="BG57" s="66"/>
      <c r="BH57" s="66"/>
      <c r="BI57" s="66"/>
      <c r="BJ57" s="67">
        <f t="shared" si="92"/>
        <v>0</v>
      </c>
      <c r="BK57" s="66"/>
      <c r="BL57" s="66"/>
      <c r="BM57" s="66"/>
      <c r="BN57" s="66"/>
      <c r="BO57" s="66"/>
      <c r="BP57" s="66"/>
      <c r="BQ57" s="67">
        <f t="shared" si="93"/>
        <v>0</v>
      </c>
      <c r="BR57" s="66"/>
      <c r="BS57" s="66"/>
      <c r="BT57" s="66"/>
      <c r="BU57" s="66"/>
      <c r="BV57" s="66"/>
      <c r="BW57" s="66"/>
      <c r="BX57" s="67">
        <f t="shared" si="94"/>
        <v>0</v>
      </c>
      <c r="BY57" s="66"/>
      <c r="BZ57" s="66"/>
      <c r="CA57" s="66"/>
      <c r="CB57" s="66"/>
      <c r="CC57" s="66"/>
      <c r="CD57" s="66"/>
      <c r="CE57" s="67">
        <f t="shared" si="95"/>
        <v>0</v>
      </c>
      <c r="CF57" s="66"/>
      <c r="CG57" s="66"/>
      <c r="CH57" s="66"/>
      <c r="CI57" s="66"/>
      <c r="CJ57" s="66"/>
      <c r="CK57" s="66"/>
      <c r="CL57" s="67">
        <f t="shared" si="96"/>
        <v>0</v>
      </c>
      <c r="CM57" s="66"/>
      <c r="CN57" s="66"/>
      <c r="CO57" s="66"/>
      <c r="CP57" s="66"/>
      <c r="CQ57" s="66"/>
      <c r="CR57" s="66"/>
      <c r="CS57" s="67">
        <f t="shared" si="97"/>
        <v>0</v>
      </c>
      <c r="CT57" s="66"/>
      <c r="CU57" s="66"/>
      <c r="CV57" s="66"/>
      <c r="CW57" s="66"/>
      <c r="CX57" s="66"/>
      <c r="CY57" s="66"/>
    </row>
    <row r="58" spans="3:103" ht="12" customHeight="1" x14ac:dyDescent="0.25">
      <c r="C58" s="70"/>
      <c r="D58" s="72" t="s">
        <v>281</v>
      </c>
      <c r="E58" s="68" t="s">
        <v>334</v>
      </c>
      <c r="F58" s="67">
        <f t="shared" si="84"/>
        <v>0</v>
      </c>
      <c r="G58" s="66"/>
      <c r="H58" s="66"/>
      <c r="I58" s="66"/>
      <c r="J58" s="66"/>
      <c r="K58" s="66"/>
      <c r="L58" s="66"/>
      <c r="M58" s="67">
        <f t="shared" si="85"/>
        <v>0</v>
      </c>
      <c r="N58" s="66"/>
      <c r="O58" s="66"/>
      <c r="P58" s="66"/>
      <c r="Q58" s="66"/>
      <c r="R58" s="66"/>
      <c r="S58" s="66"/>
      <c r="T58" s="67">
        <f t="shared" si="86"/>
        <v>0</v>
      </c>
      <c r="U58" s="66"/>
      <c r="V58" s="66"/>
      <c r="W58" s="66"/>
      <c r="X58" s="66"/>
      <c r="Y58" s="66"/>
      <c r="Z58" s="66"/>
      <c r="AA58" s="67">
        <f t="shared" si="87"/>
        <v>0</v>
      </c>
      <c r="AB58" s="66"/>
      <c r="AC58" s="66"/>
      <c r="AD58" s="66"/>
      <c r="AE58" s="66"/>
      <c r="AF58" s="66"/>
      <c r="AG58" s="66"/>
      <c r="AH58" s="67">
        <f t="shared" si="88"/>
        <v>0</v>
      </c>
      <c r="AI58" s="66"/>
      <c r="AJ58" s="66"/>
      <c r="AK58" s="66"/>
      <c r="AL58" s="66"/>
      <c r="AM58" s="66"/>
      <c r="AN58" s="66"/>
      <c r="AO58" s="67">
        <f t="shared" si="89"/>
        <v>0</v>
      </c>
      <c r="AP58" s="66"/>
      <c r="AQ58" s="66"/>
      <c r="AR58" s="66"/>
      <c r="AS58" s="66"/>
      <c r="AT58" s="66"/>
      <c r="AU58" s="66"/>
      <c r="AV58" s="67">
        <f t="shared" si="90"/>
        <v>0</v>
      </c>
      <c r="AW58" s="66"/>
      <c r="AX58" s="66"/>
      <c r="AY58" s="66"/>
      <c r="AZ58" s="66"/>
      <c r="BA58" s="66"/>
      <c r="BB58" s="66"/>
      <c r="BC58" s="67">
        <f t="shared" si="91"/>
        <v>0</v>
      </c>
      <c r="BD58" s="66"/>
      <c r="BE58" s="66"/>
      <c r="BF58" s="66"/>
      <c r="BG58" s="66"/>
      <c r="BH58" s="66"/>
      <c r="BI58" s="66"/>
      <c r="BJ58" s="67">
        <f t="shared" si="92"/>
        <v>0</v>
      </c>
      <c r="BK58" s="66"/>
      <c r="BL58" s="66"/>
      <c r="BM58" s="66"/>
      <c r="BN58" s="66"/>
      <c r="BO58" s="66"/>
      <c r="BP58" s="66"/>
      <c r="BQ58" s="67">
        <f t="shared" si="93"/>
        <v>0</v>
      </c>
      <c r="BR58" s="66"/>
      <c r="BS58" s="66"/>
      <c r="BT58" s="66"/>
      <c r="BU58" s="66"/>
      <c r="BV58" s="66"/>
      <c r="BW58" s="66"/>
      <c r="BX58" s="67">
        <f t="shared" si="94"/>
        <v>0</v>
      </c>
      <c r="BY58" s="66"/>
      <c r="BZ58" s="66"/>
      <c r="CA58" s="66"/>
      <c r="CB58" s="66"/>
      <c r="CC58" s="66"/>
      <c r="CD58" s="66"/>
      <c r="CE58" s="67">
        <f t="shared" si="95"/>
        <v>0</v>
      </c>
      <c r="CF58" s="66"/>
      <c r="CG58" s="66"/>
      <c r="CH58" s="66"/>
      <c r="CI58" s="66"/>
      <c r="CJ58" s="66"/>
      <c r="CK58" s="66"/>
      <c r="CL58" s="67">
        <f t="shared" si="96"/>
        <v>0</v>
      </c>
      <c r="CM58" s="66"/>
      <c r="CN58" s="66"/>
      <c r="CO58" s="66"/>
      <c r="CP58" s="66"/>
      <c r="CQ58" s="66"/>
      <c r="CR58" s="66"/>
      <c r="CS58" s="67">
        <f t="shared" si="97"/>
        <v>0</v>
      </c>
      <c r="CT58" s="66"/>
      <c r="CU58" s="66"/>
      <c r="CV58" s="66"/>
      <c r="CW58" s="66"/>
      <c r="CX58" s="66"/>
      <c r="CY58" s="66"/>
    </row>
    <row r="59" spans="3:103" ht="12" customHeight="1" x14ac:dyDescent="0.25">
      <c r="C59" s="70"/>
      <c r="D59" s="72" t="s">
        <v>283</v>
      </c>
      <c r="E59" s="68" t="s">
        <v>335</v>
      </c>
      <c r="F59" s="67">
        <f t="shared" si="84"/>
        <v>0</v>
      </c>
      <c r="G59" s="66"/>
      <c r="H59" s="66"/>
      <c r="I59" s="66"/>
      <c r="J59" s="66"/>
      <c r="K59" s="66"/>
      <c r="L59" s="66"/>
      <c r="M59" s="67">
        <f t="shared" si="85"/>
        <v>0</v>
      </c>
      <c r="N59" s="66"/>
      <c r="O59" s="66"/>
      <c r="P59" s="66"/>
      <c r="Q59" s="66"/>
      <c r="R59" s="66"/>
      <c r="S59" s="66"/>
      <c r="T59" s="67">
        <f t="shared" si="86"/>
        <v>0</v>
      </c>
      <c r="U59" s="66"/>
      <c r="V59" s="66"/>
      <c r="W59" s="66"/>
      <c r="X59" s="66"/>
      <c r="Y59" s="66"/>
      <c r="Z59" s="66"/>
      <c r="AA59" s="67">
        <f t="shared" si="87"/>
        <v>0</v>
      </c>
      <c r="AB59" s="66"/>
      <c r="AC59" s="66"/>
      <c r="AD59" s="66"/>
      <c r="AE59" s="66"/>
      <c r="AF59" s="66"/>
      <c r="AG59" s="66"/>
      <c r="AH59" s="67">
        <f t="shared" si="88"/>
        <v>0</v>
      </c>
      <c r="AI59" s="66"/>
      <c r="AJ59" s="66"/>
      <c r="AK59" s="66"/>
      <c r="AL59" s="66"/>
      <c r="AM59" s="66"/>
      <c r="AN59" s="66"/>
      <c r="AO59" s="67">
        <f t="shared" si="89"/>
        <v>0</v>
      </c>
      <c r="AP59" s="66"/>
      <c r="AQ59" s="66"/>
      <c r="AR59" s="66"/>
      <c r="AS59" s="66"/>
      <c r="AT59" s="66"/>
      <c r="AU59" s="66"/>
      <c r="AV59" s="67">
        <f t="shared" si="90"/>
        <v>0</v>
      </c>
      <c r="AW59" s="66"/>
      <c r="AX59" s="66"/>
      <c r="AY59" s="66"/>
      <c r="AZ59" s="66"/>
      <c r="BA59" s="66"/>
      <c r="BB59" s="66"/>
      <c r="BC59" s="67">
        <f t="shared" si="91"/>
        <v>0</v>
      </c>
      <c r="BD59" s="66"/>
      <c r="BE59" s="66"/>
      <c r="BF59" s="66"/>
      <c r="BG59" s="66"/>
      <c r="BH59" s="66"/>
      <c r="BI59" s="66"/>
      <c r="BJ59" s="67">
        <f t="shared" si="92"/>
        <v>0</v>
      </c>
      <c r="BK59" s="66"/>
      <c r="BL59" s="66"/>
      <c r="BM59" s="66"/>
      <c r="BN59" s="66"/>
      <c r="BO59" s="66"/>
      <c r="BP59" s="66"/>
      <c r="BQ59" s="67">
        <f t="shared" si="93"/>
        <v>0</v>
      </c>
      <c r="BR59" s="66"/>
      <c r="BS59" s="66"/>
      <c r="BT59" s="66"/>
      <c r="BU59" s="66"/>
      <c r="BV59" s="66"/>
      <c r="BW59" s="66"/>
      <c r="BX59" s="67">
        <f t="shared" si="94"/>
        <v>0</v>
      </c>
      <c r="BY59" s="66"/>
      <c r="BZ59" s="66"/>
      <c r="CA59" s="66"/>
      <c r="CB59" s="66"/>
      <c r="CC59" s="66"/>
      <c r="CD59" s="66"/>
      <c r="CE59" s="67">
        <f t="shared" si="95"/>
        <v>0</v>
      </c>
      <c r="CF59" s="66"/>
      <c r="CG59" s="66"/>
      <c r="CH59" s="66"/>
      <c r="CI59" s="66"/>
      <c r="CJ59" s="66"/>
      <c r="CK59" s="66"/>
      <c r="CL59" s="67">
        <f t="shared" si="96"/>
        <v>0</v>
      </c>
      <c r="CM59" s="66"/>
      <c r="CN59" s="66"/>
      <c r="CO59" s="66"/>
      <c r="CP59" s="66"/>
      <c r="CQ59" s="66"/>
      <c r="CR59" s="66"/>
      <c r="CS59" s="67">
        <f t="shared" si="97"/>
        <v>0</v>
      </c>
      <c r="CT59" s="66"/>
      <c r="CU59" s="66"/>
      <c r="CV59" s="66"/>
      <c r="CW59" s="66"/>
      <c r="CX59" s="66"/>
      <c r="CY59" s="66"/>
    </row>
    <row r="60" spans="3:103" ht="12" customHeight="1" x14ac:dyDescent="0.25">
      <c r="C60" s="70"/>
      <c r="D60" s="72" t="s">
        <v>285</v>
      </c>
      <c r="E60" s="68" t="s">
        <v>336</v>
      </c>
      <c r="F60" s="67">
        <f t="shared" si="84"/>
        <v>0</v>
      </c>
      <c r="G60" s="66"/>
      <c r="H60" s="66"/>
      <c r="I60" s="66"/>
      <c r="J60" s="66"/>
      <c r="K60" s="66"/>
      <c r="L60" s="66"/>
      <c r="M60" s="67">
        <f t="shared" si="85"/>
        <v>0</v>
      </c>
      <c r="N60" s="66"/>
      <c r="O60" s="66"/>
      <c r="P60" s="66"/>
      <c r="Q60" s="66"/>
      <c r="R60" s="66"/>
      <c r="S60" s="66"/>
      <c r="T60" s="67">
        <f t="shared" si="86"/>
        <v>0</v>
      </c>
      <c r="U60" s="66"/>
      <c r="V60" s="66"/>
      <c r="W60" s="66"/>
      <c r="X60" s="66"/>
      <c r="Y60" s="66"/>
      <c r="Z60" s="66"/>
      <c r="AA60" s="67">
        <f t="shared" si="87"/>
        <v>0</v>
      </c>
      <c r="AB60" s="66"/>
      <c r="AC60" s="66"/>
      <c r="AD60" s="66"/>
      <c r="AE60" s="66"/>
      <c r="AF60" s="66"/>
      <c r="AG60" s="66"/>
      <c r="AH60" s="67">
        <f t="shared" si="88"/>
        <v>0</v>
      </c>
      <c r="AI60" s="66"/>
      <c r="AJ60" s="66"/>
      <c r="AK60" s="66"/>
      <c r="AL60" s="66"/>
      <c r="AM60" s="66"/>
      <c r="AN60" s="66"/>
      <c r="AO60" s="67">
        <f t="shared" si="89"/>
        <v>0</v>
      </c>
      <c r="AP60" s="66"/>
      <c r="AQ60" s="66"/>
      <c r="AR60" s="66"/>
      <c r="AS60" s="66"/>
      <c r="AT60" s="66"/>
      <c r="AU60" s="66"/>
      <c r="AV60" s="67">
        <f t="shared" si="90"/>
        <v>0</v>
      </c>
      <c r="AW60" s="66"/>
      <c r="AX60" s="66"/>
      <c r="AY60" s="66"/>
      <c r="AZ60" s="66"/>
      <c r="BA60" s="66"/>
      <c r="BB60" s="66"/>
      <c r="BC60" s="67">
        <f t="shared" si="91"/>
        <v>0</v>
      </c>
      <c r="BD60" s="66"/>
      <c r="BE60" s="66"/>
      <c r="BF60" s="66"/>
      <c r="BG60" s="66"/>
      <c r="BH60" s="66"/>
      <c r="BI60" s="66"/>
      <c r="BJ60" s="67">
        <f t="shared" si="92"/>
        <v>0</v>
      </c>
      <c r="BK60" s="66"/>
      <c r="BL60" s="66"/>
      <c r="BM60" s="66"/>
      <c r="BN60" s="66"/>
      <c r="BO60" s="66"/>
      <c r="BP60" s="66"/>
      <c r="BQ60" s="67">
        <f t="shared" si="93"/>
        <v>0</v>
      </c>
      <c r="BR60" s="66"/>
      <c r="BS60" s="66"/>
      <c r="BT60" s="66"/>
      <c r="BU60" s="66"/>
      <c r="BV60" s="66"/>
      <c r="BW60" s="66"/>
      <c r="BX60" s="67">
        <f t="shared" si="94"/>
        <v>0</v>
      </c>
      <c r="BY60" s="66"/>
      <c r="BZ60" s="66"/>
      <c r="CA60" s="66"/>
      <c r="CB60" s="66"/>
      <c r="CC60" s="66"/>
      <c r="CD60" s="66"/>
      <c r="CE60" s="67">
        <f t="shared" si="95"/>
        <v>0</v>
      </c>
      <c r="CF60" s="66"/>
      <c r="CG60" s="66"/>
      <c r="CH60" s="66"/>
      <c r="CI60" s="66"/>
      <c r="CJ60" s="66"/>
      <c r="CK60" s="66"/>
      <c r="CL60" s="67">
        <f t="shared" si="96"/>
        <v>0</v>
      </c>
      <c r="CM60" s="66"/>
      <c r="CN60" s="66"/>
      <c r="CO60" s="66"/>
      <c r="CP60" s="66"/>
      <c r="CQ60" s="66"/>
      <c r="CR60" s="66"/>
      <c r="CS60" s="67">
        <f t="shared" si="97"/>
        <v>0</v>
      </c>
      <c r="CT60" s="66"/>
      <c r="CU60" s="66"/>
      <c r="CV60" s="66"/>
      <c r="CW60" s="66"/>
      <c r="CX60" s="66"/>
      <c r="CY60" s="66"/>
    </row>
    <row r="61" spans="3:103" ht="12" customHeight="1" x14ac:dyDescent="0.25">
      <c r="C61" s="70"/>
      <c r="D61" s="72" t="s">
        <v>287</v>
      </c>
      <c r="E61" s="68" t="s">
        <v>337</v>
      </c>
      <c r="F61" s="67">
        <f t="shared" si="84"/>
        <v>0</v>
      </c>
      <c r="G61" s="66"/>
      <c r="H61" s="66"/>
      <c r="I61" s="66"/>
      <c r="J61" s="66"/>
      <c r="K61" s="66"/>
      <c r="L61" s="66"/>
      <c r="M61" s="67">
        <f t="shared" si="85"/>
        <v>0</v>
      </c>
      <c r="N61" s="66"/>
      <c r="O61" s="66"/>
      <c r="P61" s="66"/>
      <c r="Q61" s="66"/>
      <c r="R61" s="66"/>
      <c r="S61" s="66"/>
      <c r="T61" s="67">
        <f t="shared" si="86"/>
        <v>0</v>
      </c>
      <c r="U61" s="66"/>
      <c r="V61" s="66"/>
      <c r="W61" s="66"/>
      <c r="X61" s="66"/>
      <c r="Y61" s="66"/>
      <c r="Z61" s="66"/>
      <c r="AA61" s="67">
        <f t="shared" si="87"/>
        <v>0</v>
      </c>
      <c r="AB61" s="66"/>
      <c r="AC61" s="66"/>
      <c r="AD61" s="66"/>
      <c r="AE61" s="66"/>
      <c r="AF61" s="66"/>
      <c r="AG61" s="66"/>
      <c r="AH61" s="67">
        <f t="shared" si="88"/>
        <v>0</v>
      </c>
      <c r="AI61" s="66"/>
      <c r="AJ61" s="66"/>
      <c r="AK61" s="66"/>
      <c r="AL61" s="66"/>
      <c r="AM61" s="66"/>
      <c r="AN61" s="66"/>
      <c r="AO61" s="67">
        <f t="shared" si="89"/>
        <v>0</v>
      </c>
      <c r="AP61" s="66"/>
      <c r="AQ61" s="66"/>
      <c r="AR61" s="66"/>
      <c r="AS61" s="66"/>
      <c r="AT61" s="66"/>
      <c r="AU61" s="66"/>
      <c r="AV61" s="67">
        <f t="shared" si="90"/>
        <v>0</v>
      </c>
      <c r="AW61" s="66"/>
      <c r="AX61" s="66"/>
      <c r="AY61" s="66"/>
      <c r="AZ61" s="66"/>
      <c r="BA61" s="66"/>
      <c r="BB61" s="66"/>
      <c r="BC61" s="67">
        <f t="shared" si="91"/>
        <v>0</v>
      </c>
      <c r="BD61" s="66"/>
      <c r="BE61" s="66"/>
      <c r="BF61" s="66"/>
      <c r="BG61" s="66"/>
      <c r="BH61" s="66"/>
      <c r="BI61" s="66"/>
      <c r="BJ61" s="67">
        <f t="shared" si="92"/>
        <v>0</v>
      </c>
      <c r="BK61" s="66"/>
      <c r="BL61" s="66"/>
      <c r="BM61" s="66"/>
      <c r="BN61" s="66"/>
      <c r="BO61" s="66"/>
      <c r="BP61" s="66"/>
      <c r="BQ61" s="67">
        <f t="shared" si="93"/>
        <v>0</v>
      </c>
      <c r="BR61" s="66"/>
      <c r="BS61" s="66"/>
      <c r="BT61" s="66"/>
      <c r="BU61" s="66"/>
      <c r="BV61" s="66"/>
      <c r="BW61" s="66"/>
      <c r="BX61" s="67">
        <f t="shared" si="94"/>
        <v>0</v>
      </c>
      <c r="BY61" s="66"/>
      <c r="BZ61" s="66"/>
      <c r="CA61" s="66"/>
      <c r="CB61" s="66"/>
      <c r="CC61" s="66"/>
      <c r="CD61" s="66"/>
      <c r="CE61" s="67">
        <f t="shared" si="95"/>
        <v>0</v>
      </c>
      <c r="CF61" s="66"/>
      <c r="CG61" s="66"/>
      <c r="CH61" s="66"/>
      <c r="CI61" s="66"/>
      <c r="CJ61" s="66"/>
      <c r="CK61" s="66"/>
      <c r="CL61" s="67">
        <f t="shared" si="96"/>
        <v>0</v>
      </c>
      <c r="CM61" s="66"/>
      <c r="CN61" s="66"/>
      <c r="CO61" s="66"/>
      <c r="CP61" s="66"/>
      <c r="CQ61" s="66"/>
      <c r="CR61" s="66"/>
      <c r="CS61" s="67">
        <f t="shared" si="97"/>
        <v>0</v>
      </c>
      <c r="CT61" s="66"/>
      <c r="CU61" s="66"/>
      <c r="CV61" s="66"/>
      <c r="CW61" s="66"/>
      <c r="CX61" s="66"/>
      <c r="CY61" s="66"/>
    </row>
    <row r="62" spans="3:103" ht="12" customHeight="1" x14ac:dyDescent="0.25">
      <c r="C62" s="70"/>
      <c r="D62" s="72" t="s">
        <v>289</v>
      </c>
      <c r="E62" s="68" t="s">
        <v>338</v>
      </c>
      <c r="F62" s="67">
        <f t="shared" si="84"/>
        <v>0</v>
      </c>
      <c r="G62" s="66"/>
      <c r="H62" s="66"/>
      <c r="I62" s="66"/>
      <c r="J62" s="66"/>
      <c r="K62" s="66"/>
      <c r="L62" s="66"/>
      <c r="M62" s="67">
        <f t="shared" si="85"/>
        <v>0</v>
      </c>
      <c r="N62" s="66"/>
      <c r="O62" s="66"/>
      <c r="P62" s="66"/>
      <c r="Q62" s="66"/>
      <c r="R62" s="66"/>
      <c r="S62" s="66"/>
      <c r="T62" s="67">
        <f t="shared" si="86"/>
        <v>0</v>
      </c>
      <c r="U62" s="66"/>
      <c r="V62" s="66"/>
      <c r="W62" s="66"/>
      <c r="X62" s="66"/>
      <c r="Y62" s="66"/>
      <c r="Z62" s="66"/>
      <c r="AA62" s="67">
        <f t="shared" si="87"/>
        <v>0</v>
      </c>
      <c r="AB62" s="66"/>
      <c r="AC62" s="66"/>
      <c r="AD62" s="66"/>
      <c r="AE62" s="66"/>
      <c r="AF62" s="66"/>
      <c r="AG62" s="66"/>
      <c r="AH62" s="67">
        <f t="shared" si="88"/>
        <v>0</v>
      </c>
      <c r="AI62" s="66"/>
      <c r="AJ62" s="66"/>
      <c r="AK62" s="66"/>
      <c r="AL62" s="66"/>
      <c r="AM62" s="66"/>
      <c r="AN62" s="66"/>
      <c r="AO62" s="67">
        <f t="shared" si="89"/>
        <v>0</v>
      </c>
      <c r="AP62" s="66"/>
      <c r="AQ62" s="66"/>
      <c r="AR62" s="66"/>
      <c r="AS62" s="66"/>
      <c r="AT62" s="66"/>
      <c r="AU62" s="66"/>
      <c r="AV62" s="67">
        <f t="shared" si="90"/>
        <v>0</v>
      </c>
      <c r="AW62" s="66"/>
      <c r="AX62" s="66"/>
      <c r="AY62" s="66"/>
      <c r="AZ62" s="66"/>
      <c r="BA62" s="66"/>
      <c r="BB62" s="66"/>
      <c r="BC62" s="67">
        <f t="shared" si="91"/>
        <v>0</v>
      </c>
      <c r="BD62" s="66"/>
      <c r="BE62" s="66"/>
      <c r="BF62" s="66"/>
      <c r="BG62" s="66"/>
      <c r="BH62" s="66"/>
      <c r="BI62" s="66"/>
      <c r="BJ62" s="67">
        <f t="shared" si="92"/>
        <v>0</v>
      </c>
      <c r="BK62" s="66"/>
      <c r="BL62" s="66"/>
      <c r="BM62" s="66"/>
      <c r="BN62" s="66"/>
      <c r="BO62" s="66"/>
      <c r="BP62" s="66"/>
      <c r="BQ62" s="67">
        <f t="shared" si="93"/>
        <v>0</v>
      </c>
      <c r="BR62" s="66"/>
      <c r="BS62" s="66"/>
      <c r="BT62" s="66"/>
      <c r="BU62" s="66"/>
      <c r="BV62" s="66"/>
      <c r="BW62" s="66"/>
      <c r="BX62" s="67">
        <f t="shared" si="94"/>
        <v>0</v>
      </c>
      <c r="BY62" s="66"/>
      <c r="BZ62" s="66"/>
      <c r="CA62" s="66"/>
      <c r="CB62" s="66"/>
      <c r="CC62" s="66"/>
      <c r="CD62" s="66"/>
      <c r="CE62" s="67">
        <f t="shared" si="95"/>
        <v>0</v>
      </c>
      <c r="CF62" s="66"/>
      <c r="CG62" s="66"/>
      <c r="CH62" s="66"/>
      <c r="CI62" s="66"/>
      <c r="CJ62" s="66"/>
      <c r="CK62" s="66"/>
      <c r="CL62" s="67">
        <f t="shared" si="96"/>
        <v>0</v>
      </c>
      <c r="CM62" s="66"/>
      <c r="CN62" s="66"/>
      <c r="CO62" s="66"/>
      <c r="CP62" s="66"/>
      <c r="CQ62" s="66"/>
      <c r="CR62" s="66"/>
      <c r="CS62" s="67">
        <f t="shared" si="97"/>
        <v>0</v>
      </c>
      <c r="CT62" s="66"/>
      <c r="CU62" s="66"/>
      <c r="CV62" s="66"/>
      <c r="CW62" s="66"/>
      <c r="CX62" s="66"/>
      <c r="CY62" s="66"/>
    </row>
    <row r="63" spans="3:103" ht="12" customHeight="1" x14ac:dyDescent="0.25">
      <c r="C63" s="70"/>
      <c r="D63" s="72" t="s">
        <v>291</v>
      </c>
      <c r="E63" s="68" t="s">
        <v>339</v>
      </c>
      <c r="F63" s="67">
        <f t="shared" si="84"/>
        <v>0</v>
      </c>
      <c r="G63" s="66"/>
      <c r="H63" s="66"/>
      <c r="I63" s="66"/>
      <c r="J63" s="66"/>
      <c r="K63" s="66"/>
      <c r="L63" s="66"/>
      <c r="M63" s="67">
        <f t="shared" si="85"/>
        <v>0</v>
      </c>
      <c r="N63" s="66"/>
      <c r="O63" s="66"/>
      <c r="P63" s="66"/>
      <c r="Q63" s="66"/>
      <c r="R63" s="66"/>
      <c r="S63" s="66"/>
      <c r="T63" s="67">
        <f t="shared" si="86"/>
        <v>0</v>
      </c>
      <c r="U63" s="66"/>
      <c r="V63" s="66"/>
      <c r="W63" s="66"/>
      <c r="X63" s="66"/>
      <c r="Y63" s="66"/>
      <c r="Z63" s="66"/>
      <c r="AA63" s="67">
        <f t="shared" si="87"/>
        <v>0</v>
      </c>
      <c r="AB63" s="66"/>
      <c r="AC63" s="66"/>
      <c r="AD63" s="66"/>
      <c r="AE63" s="66"/>
      <c r="AF63" s="66"/>
      <c r="AG63" s="66"/>
      <c r="AH63" s="67">
        <f t="shared" si="88"/>
        <v>0</v>
      </c>
      <c r="AI63" s="66"/>
      <c r="AJ63" s="66"/>
      <c r="AK63" s="66"/>
      <c r="AL63" s="66"/>
      <c r="AM63" s="66"/>
      <c r="AN63" s="66"/>
      <c r="AO63" s="67">
        <f t="shared" si="89"/>
        <v>0</v>
      </c>
      <c r="AP63" s="66"/>
      <c r="AQ63" s="66"/>
      <c r="AR63" s="66"/>
      <c r="AS63" s="66"/>
      <c r="AT63" s="66"/>
      <c r="AU63" s="66"/>
      <c r="AV63" s="67">
        <f t="shared" si="90"/>
        <v>0</v>
      </c>
      <c r="AW63" s="66"/>
      <c r="AX63" s="66"/>
      <c r="AY63" s="66"/>
      <c r="AZ63" s="66"/>
      <c r="BA63" s="66"/>
      <c r="BB63" s="66"/>
      <c r="BC63" s="67">
        <f t="shared" si="91"/>
        <v>0</v>
      </c>
      <c r="BD63" s="66"/>
      <c r="BE63" s="66"/>
      <c r="BF63" s="66"/>
      <c r="BG63" s="66"/>
      <c r="BH63" s="66"/>
      <c r="BI63" s="66"/>
      <c r="BJ63" s="67">
        <f t="shared" si="92"/>
        <v>0</v>
      </c>
      <c r="BK63" s="66"/>
      <c r="BL63" s="66"/>
      <c r="BM63" s="66"/>
      <c r="BN63" s="66"/>
      <c r="BO63" s="66"/>
      <c r="BP63" s="66"/>
      <c r="BQ63" s="67">
        <f t="shared" si="93"/>
        <v>0</v>
      </c>
      <c r="BR63" s="66"/>
      <c r="BS63" s="66"/>
      <c r="BT63" s="66"/>
      <c r="BU63" s="66"/>
      <c r="BV63" s="66"/>
      <c r="BW63" s="66"/>
      <c r="BX63" s="67">
        <f t="shared" si="94"/>
        <v>0</v>
      </c>
      <c r="BY63" s="66"/>
      <c r="BZ63" s="66"/>
      <c r="CA63" s="66"/>
      <c r="CB63" s="66"/>
      <c r="CC63" s="66"/>
      <c r="CD63" s="66"/>
      <c r="CE63" s="67">
        <f t="shared" si="95"/>
        <v>0</v>
      </c>
      <c r="CF63" s="66"/>
      <c r="CG63" s="66"/>
      <c r="CH63" s="66"/>
      <c r="CI63" s="66"/>
      <c r="CJ63" s="66"/>
      <c r="CK63" s="66"/>
      <c r="CL63" s="67">
        <f t="shared" si="96"/>
        <v>0</v>
      </c>
      <c r="CM63" s="66"/>
      <c r="CN63" s="66"/>
      <c r="CO63" s="66"/>
      <c r="CP63" s="66"/>
      <c r="CQ63" s="66"/>
      <c r="CR63" s="66"/>
      <c r="CS63" s="67">
        <f t="shared" si="97"/>
        <v>0</v>
      </c>
      <c r="CT63" s="66"/>
      <c r="CU63" s="66"/>
      <c r="CV63" s="66"/>
      <c r="CW63" s="66"/>
      <c r="CX63" s="66"/>
      <c r="CY63" s="66"/>
    </row>
    <row r="64" spans="3:103" ht="12" customHeight="1" x14ac:dyDescent="0.25">
      <c r="C64" s="70"/>
      <c r="D64" s="72" t="s">
        <v>293</v>
      </c>
      <c r="E64" s="68" t="s">
        <v>340</v>
      </c>
      <c r="F64" s="67">
        <f t="shared" si="84"/>
        <v>0</v>
      </c>
      <c r="G64" s="66"/>
      <c r="H64" s="66"/>
      <c r="I64" s="66"/>
      <c r="J64" s="66"/>
      <c r="K64" s="66"/>
      <c r="L64" s="66"/>
      <c r="M64" s="67">
        <f t="shared" si="85"/>
        <v>0</v>
      </c>
      <c r="N64" s="66"/>
      <c r="O64" s="66"/>
      <c r="P64" s="66"/>
      <c r="Q64" s="66"/>
      <c r="R64" s="66"/>
      <c r="S64" s="66"/>
      <c r="T64" s="67">
        <f t="shared" si="86"/>
        <v>0</v>
      </c>
      <c r="U64" s="66"/>
      <c r="V64" s="66"/>
      <c r="W64" s="66"/>
      <c r="X64" s="66"/>
      <c r="Y64" s="66"/>
      <c r="Z64" s="66"/>
      <c r="AA64" s="67">
        <f t="shared" si="87"/>
        <v>0</v>
      </c>
      <c r="AB64" s="66"/>
      <c r="AC64" s="66"/>
      <c r="AD64" s="66"/>
      <c r="AE64" s="66"/>
      <c r="AF64" s="66"/>
      <c r="AG64" s="66"/>
      <c r="AH64" s="67">
        <f t="shared" si="88"/>
        <v>0</v>
      </c>
      <c r="AI64" s="66"/>
      <c r="AJ64" s="66"/>
      <c r="AK64" s="66"/>
      <c r="AL64" s="66"/>
      <c r="AM64" s="66"/>
      <c r="AN64" s="66"/>
      <c r="AO64" s="67">
        <f t="shared" si="89"/>
        <v>0</v>
      </c>
      <c r="AP64" s="66"/>
      <c r="AQ64" s="66"/>
      <c r="AR64" s="66"/>
      <c r="AS64" s="66"/>
      <c r="AT64" s="66"/>
      <c r="AU64" s="66"/>
      <c r="AV64" s="67">
        <f t="shared" si="90"/>
        <v>0</v>
      </c>
      <c r="AW64" s="66"/>
      <c r="AX64" s="66"/>
      <c r="AY64" s="66"/>
      <c r="AZ64" s="66"/>
      <c r="BA64" s="66"/>
      <c r="BB64" s="66"/>
      <c r="BC64" s="67">
        <f t="shared" si="91"/>
        <v>0</v>
      </c>
      <c r="BD64" s="66"/>
      <c r="BE64" s="66"/>
      <c r="BF64" s="66"/>
      <c r="BG64" s="66"/>
      <c r="BH64" s="66"/>
      <c r="BI64" s="66"/>
      <c r="BJ64" s="67">
        <f t="shared" si="92"/>
        <v>0</v>
      </c>
      <c r="BK64" s="66"/>
      <c r="BL64" s="66"/>
      <c r="BM64" s="66"/>
      <c r="BN64" s="66"/>
      <c r="BO64" s="66"/>
      <c r="BP64" s="66"/>
      <c r="BQ64" s="67">
        <f t="shared" si="93"/>
        <v>0</v>
      </c>
      <c r="BR64" s="66"/>
      <c r="BS64" s="66"/>
      <c r="BT64" s="66"/>
      <c r="BU64" s="66"/>
      <c r="BV64" s="66"/>
      <c r="BW64" s="66"/>
      <c r="BX64" s="67">
        <f t="shared" si="94"/>
        <v>0</v>
      </c>
      <c r="BY64" s="66"/>
      <c r="BZ64" s="66"/>
      <c r="CA64" s="66"/>
      <c r="CB64" s="66"/>
      <c r="CC64" s="66"/>
      <c r="CD64" s="66"/>
      <c r="CE64" s="67">
        <f t="shared" si="95"/>
        <v>0</v>
      </c>
      <c r="CF64" s="66"/>
      <c r="CG64" s="66"/>
      <c r="CH64" s="66"/>
      <c r="CI64" s="66"/>
      <c r="CJ64" s="66"/>
      <c r="CK64" s="66"/>
      <c r="CL64" s="67">
        <f t="shared" si="96"/>
        <v>0</v>
      </c>
      <c r="CM64" s="66"/>
      <c r="CN64" s="66"/>
      <c r="CO64" s="66"/>
      <c r="CP64" s="66"/>
      <c r="CQ64" s="66"/>
      <c r="CR64" s="66"/>
      <c r="CS64" s="67">
        <f t="shared" si="97"/>
        <v>0</v>
      </c>
      <c r="CT64" s="66"/>
      <c r="CU64" s="66"/>
      <c r="CV64" s="66"/>
      <c r="CW64" s="66"/>
      <c r="CX64" s="66"/>
      <c r="CY64" s="66"/>
    </row>
    <row r="65" spans="3:103" ht="12" customHeight="1" x14ac:dyDescent="0.25">
      <c r="C65" s="70"/>
      <c r="D65" s="72" t="s">
        <v>295</v>
      </c>
      <c r="E65" s="68" t="s">
        <v>341</v>
      </c>
      <c r="F65" s="67">
        <f t="shared" si="84"/>
        <v>0</v>
      </c>
      <c r="G65" s="66"/>
      <c r="H65" s="66"/>
      <c r="I65" s="66"/>
      <c r="J65" s="66"/>
      <c r="K65" s="66"/>
      <c r="L65" s="66"/>
      <c r="M65" s="67">
        <f t="shared" si="85"/>
        <v>0</v>
      </c>
      <c r="N65" s="66"/>
      <c r="O65" s="66"/>
      <c r="P65" s="66"/>
      <c r="Q65" s="66"/>
      <c r="R65" s="66"/>
      <c r="S65" s="66"/>
      <c r="T65" s="67">
        <f t="shared" si="86"/>
        <v>0</v>
      </c>
      <c r="U65" s="66"/>
      <c r="V65" s="66"/>
      <c r="W65" s="66"/>
      <c r="X65" s="66"/>
      <c r="Y65" s="66"/>
      <c r="Z65" s="66"/>
      <c r="AA65" s="67">
        <f t="shared" si="87"/>
        <v>0</v>
      </c>
      <c r="AB65" s="66"/>
      <c r="AC65" s="66"/>
      <c r="AD65" s="66"/>
      <c r="AE65" s="66"/>
      <c r="AF65" s="66"/>
      <c r="AG65" s="66"/>
      <c r="AH65" s="67">
        <f t="shared" si="88"/>
        <v>0</v>
      </c>
      <c r="AI65" s="66"/>
      <c r="AJ65" s="66"/>
      <c r="AK65" s="66"/>
      <c r="AL65" s="66"/>
      <c r="AM65" s="66"/>
      <c r="AN65" s="66"/>
      <c r="AO65" s="67">
        <f t="shared" si="89"/>
        <v>0</v>
      </c>
      <c r="AP65" s="66"/>
      <c r="AQ65" s="66"/>
      <c r="AR65" s="66"/>
      <c r="AS65" s="66"/>
      <c r="AT65" s="66"/>
      <c r="AU65" s="66"/>
      <c r="AV65" s="67">
        <f t="shared" si="90"/>
        <v>0</v>
      </c>
      <c r="AW65" s="66"/>
      <c r="AX65" s="66"/>
      <c r="AY65" s="66"/>
      <c r="AZ65" s="66"/>
      <c r="BA65" s="66"/>
      <c r="BB65" s="66"/>
      <c r="BC65" s="67">
        <f t="shared" si="91"/>
        <v>0</v>
      </c>
      <c r="BD65" s="66"/>
      <c r="BE65" s="66"/>
      <c r="BF65" s="66"/>
      <c r="BG65" s="66"/>
      <c r="BH65" s="66"/>
      <c r="BI65" s="66"/>
      <c r="BJ65" s="67">
        <f t="shared" si="92"/>
        <v>0</v>
      </c>
      <c r="BK65" s="66"/>
      <c r="BL65" s="66"/>
      <c r="BM65" s="66"/>
      <c r="BN65" s="66"/>
      <c r="BO65" s="66"/>
      <c r="BP65" s="66"/>
      <c r="BQ65" s="67">
        <f t="shared" si="93"/>
        <v>0</v>
      </c>
      <c r="BR65" s="66"/>
      <c r="BS65" s="66"/>
      <c r="BT65" s="66"/>
      <c r="BU65" s="66"/>
      <c r="BV65" s="66"/>
      <c r="BW65" s="66"/>
      <c r="BX65" s="67">
        <f t="shared" si="94"/>
        <v>0</v>
      </c>
      <c r="BY65" s="66"/>
      <c r="BZ65" s="66"/>
      <c r="CA65" s="66"/>
      <c r="CB65" s="66"/>
      <c r="CC65" s="66"/>
      <c r="CD65" s="66"/>
      <c r="CE65" s="67">
        <f t="shared" si="95"/>
        <v>0</v>
      </c>
      <c r="CF65" s="66"/>
      <c r="CG65" s="66"/>
      <c r="CH65" s="66"/>
      <c r="CI65" s="66"/>
      <c r="CJ65" s="66"/>
      <c r="CK65" s="66"/>
      <c r="CL65" s="67">
        <f t="shared" si="96"/>
        <v>0</v>
      </c>
      <c r="CM65" s="66"/>
      <c r="CN65" s="66"/>
      <c r="CO65" s="66"/>
      <c r="CP65" s="66"/>
      <c r="CQ65" s="66"/>
      <c r="CR65" s="66"/>
      <c r="CS65" s="67">
        <f t="shared" si="97"/>
        <v>0</v>
      </c>
      <c r="CT65" s="66"/>
      <c r="CU65" s="66"/>
      <c r="CV65" s="66"/>
      <c r="CW65" s="66"/>
      <c r="CX65" s="66"/>
      <c r="CY65" s="66"/>
    </row>
    <row r="66" spans="3:103" ht="12" customHeight="1" x14ac:dyDescent="0.25">
      <c r="C66" s="70"/>
      <c r="D66" s="71" t="s">
        <v>297</v>
      </c>
      <c r="E66" s="68" t="s">
        <v>342</v>
      </c>
      <c r="F66" s="67">
        <f t="shared" si="84"/>
        <v>0</v>
      </c>
      <c r="G66" s="66"/>
      <c r="H66" s="66"/>
      <c r="I66" s="66"/>
      <c r="J66" s="66"/>
      <c r="K66" s="66"/>
      <c r="L66" s="66"/>
      <c r="M66" s="67">
        <f t="shared" si="85"/>
        <v>0</v>
      </c>
      <c r="N66" s="66"/>
      <c r="O66" s="66"/>
      <c r="P66" s="66"/>
      <c r="Q66" s="66"/>
      <c r="R66" s="66"/>
      <c r="S66" s="66"/>
      <c r="T66" s="67">
        <f t="shared" si="86"/>
        <v>0</v>
      </c>
      <c r="U66" s="66"/>
      <c r="V66" s="66"/>
      <c r="W66" s="66"/>
      <c r="X66" s="66"/>
      <c r="Y66" s="66"/>
      <c r="Z66" s="66"/>
      <c r="AA66" s="67">
        <f t="shared" si="87"/>
        <v>0</v>
      </c>
      <c r="AB66" s="66"/>
      <c r="AC66" s="66"/>
      <c r="AD66" s="66"/>
      <c r="AE66" s="66"/>
      <c r="AF66" s="66"/>
      <c r="AG66" s="66"/>
      <c r="AH66" s="67">
        <f t="shared" si="88"/>
        <v>0</v>
      </c>
      <c r="AI66" s="66"/>
      <c r="AJ66" s="66"/>
      <c r="AK66" s="66"/>
      <c r="AL66" s="66"/>
      <c r="AM66" s="66"/>
      <c r="AN66" s="66"/>
      <c r="AO66" s="67">
        <f t="shared" si="89"/>
        <v>0</v>
      </c>
      <c r="AP66" s="66"/>
      <c r="AQ66" s="66"/>
      <c r="AR66" s="66"/>
      <c r="AS66" s="66"/>
      <c r="AT66" s="66"/>
      <c r="AU66" s="66"/>
      <c r="AV66" s="67">
        <f t="shared" si="90"/>
        <v>0</v>
      </c>
      <c r="AW66" s="66"/>
      <c r="AX66" s="66"/>
      <c r="AY66" s="66"/>
      <c r="AZ66" s="66"/>
      <c r="BA66" s="66"/>
      <c r="BB66" s="66"/>
      <c r="BC66" s="67">
        <f t="shared" si="91"/>
        <v>0</v>
      </c>
      <c r="BD66" s="66"/>
      <c r="BE66" s="66"/>
      <c r="BF66" s="66"/>
      <c r="BG66" s="66"/>
      <c r="BH66" s="66"/>
      <c r="BI66" s="66"/>
      <c r="BJ66" s="67">
        <f t="shared" si="92"/>
        <v>0</v>
      </c>
      <c r="BK66" s="66"/>
      <c r="BL66" s="66"/>
      <c r="BM66" s="66"/>
      <c r="BN66" s="66"/>
      <c r="BO66" s="66"/>
      <c r="BP66" s="66"/>
      <c r="BQ66" s="67">
        <f t="shared" si="93"/>
        <v>0</v>
      </c>
      <c r="BR66" s="66"/>
      <c r="BS66" s="66"/>
      <c r="BT66" s="66"/>
      <c r="BU66" s="66"/>
      <c r="BV66" s="66"/>
      <c r="BW66" s="66"/>
      <c r="BX66" s="67">
        <f t="shared" si="94"/>
        <v>0</v>
      </c>
      <c r="BY66" s="66"/>
      <c r="BZ66" s="66"/>
      <c r="CA66" s="66"/>
      <c r="CB66" s="66"/>
      <c r="CC66" s="66"/>
      <c r="CD66" s="66"/>
      <c r="CE66" s="67">
        <f t="shared" si="95"/>
        <v>0</v>
      </c>
      <c r="CF66" s="66"/>
      <c r="CG66" s="66"/>
      <c r="CH66" s="66"/>
      <c r="CI66" s="66"/>
      <c r="CJ66" s="66"/>
      <c r="CK66" s="66"/>
      <c r="CL66" s="67">
        <f t="shared" si="96"/>
        <v>0</v>
      </c>
      <c r="CM66" s="66"/>
      <c r="CN66" s="66"/>
      <c r="CO66" s="66"/>
      <c r="CP66" s="66"/>
      <c r="CQ66" s="66"/>
      <c r="CR66" s="66"/>
      <c r="CS66" s="67">
        <f t="shared" si="97"/>
        <v>0</v>
      </c>
      <c r="CT66" s="66"/>
      <c r="CU66" s="66"/>
      <c r="CV66" s="66"/>
      <c r="CW66" s="66"/>
      <c r="CX66" s="66"/>
      <c r="CY66" s="66"/>
    </row>
    <row r="67" spans="3:103" ht="12" customHeight="1" x14ac:dyDescent="0.25">
      <c r="C67" s="70"/>
      <c r="D67" s="71" t="s">
        <v>299</v>
      </c>
      <c r="E67" s="68" t="s">
        <v>343</v>
      </c>
      <c r="F67" s="67">
        <f t="shared" si="84"/>
        <v>0</v>
      </c>
      <c r="G67" s="66"/>
      <c r="H67" s="66"/>
      <c r="I67" s="66"/>
      <c r="J67" s="66"/>
      <c r="K67" s="66"/>
      <c r="L67" s="66"/>
      <c r="M67" s="67">
        <f t="shared" si="85"/>
        <v>0</v>
      </c>
      <c r="N67" s="66"/>
      <c r="O67" s="66"/>
      <c r="P67" s="66"/>
      <c r="Q67" s="66"/>
      <c r="R67" s="66"/>
      <c r="S67" s="66"/>
      <c r="T67" s="67">
        <f t="shared" si="86"/>
        <v>0</v>
      </c>
      <c r="U67" s="66"/>
      <c r="V67" s="66"/>
      <c r="W67" s="66"/>
      <c r="X67" s="66"/>
      <c r="Y67" s="66"/>
      <c r="Z67" s="66"/>
      <c r="AA67" s="67">
        <f t="shared" si="87"/>
        <v>0</v>
      </c>
      <c r="AB67" s="66"/>
      <c r="AC67" s="66"/>
      <c r="AD67" s="66"/>
      <c r="AE67" s="66"/>
      <c r="AF67" s="66"/>
      <c r="AG67" s="66"/>
      <c r="AH67" s="67">
        <f t="shared" si="88"/>
        <v>0</v>
      </c>
      <c r="AI67" s="66"/>
      <c r="AJ67" s="66"/>
      <c r="AK67" s="66"/>
      <c r="AL67" s="66"/>
      <c r="AM67" s="66"/>
      <c r="AN67" s="66"/>
      <c r="AO67" s="67">
        <f t="shared" si="89"/>
        <v>0</v>
      </c>
      <c r="AP67" s="66"/>
      <c r="AQ67" s="66"/>
      <c r="AR67" s="66"/>
      <c r="AS67" s="66"/>
      <c r="AT67" s="66"/>
      <c r="AU67" s="66"/>
      <c r="AV67" s="67">
        <f t="shared" si="90"/>
        <v>0</v>
      </c>
      <c r="AW67" s="66"/>
      <c r="AX67" s="66"/>
      <c r="AY67" s="66"/>
      <c r="AZ67" s="66"/>
      <c r="BA67" s="66"/>
      <c r="BB67" s="66"/>
      <c r="BC67" s="67">
        <f t="shared" si="91"/>
        <v>0</v>
      </c>
      <c r="BD67" s="66"/>
      <c r="BE67" s="66"/>
      <c r="BF67" s="66"/>
      <c r="BG67" s="66"/>
      <c r="BH67" s="66"/>
      <c r="BI67" s="66"/>
      <c r="BJ67" s="67">
        <f t="shared" si="92"/>
        <v>0</v>
      </c>
      <c r="BK67" s="66"/>
      <c r="BL67" s="66"/>
      <c r="BM67" s="66"/>
      <c r="BN67" s="66"/>
      <c r="BO67" s="66"/>
      <c r="BP67" s="66"/>
      <c r="BQ67" s="67">
        <f t="shared" si="93"/>
        <v>0</v>
      </c>
      <c r="BR67" s="66"/>
      <c r="BS67" s="66"/>
      <c r="BT67" s="66"/>
      <c r="BU67" s="66"/>
      <c r="BV67" s="66"/>
      <c r="BW67" s="66"/>
      <c r="BX67" s="67">
        <f t="shared" si="94"/>
        <v>0</v>
      </c>
      <c r="BY67" s="66"/>
      <c r="BZ67" s="66"/>
      <c r="CA67" s="66"/>
      <c r="CB67" s="66"/>
      <c r="CC67" s="66"/>
      <c r="CD67" s="66"/>
      <c r="CE67" s="67">
        <f t="shared" si="95"/>
        <v>0</v>
      </c>
      <c r="CF67" s="66"/>
      <c r="CG67" s="66"/>
      <c r="CH67" s="66"/>
      <c r="CI67" s="66"/>
      <c r="CJ67" s="66"/>
      <c r="CK67" s="66"/>
      <c r="CL67" s="67">
        <f t="shared" si="96"/>
        <v>0</v>
      </c>
      <c r="CM67" s="66"/>
      <c r="CN67" s="66"/>
      <c r="CO67" s="66"/>
      <c r="CP67" s="66"/>
      <c r="CQ67" s="66"/>
      <c r="CR67" s="66"/>
      <c r="CS67" s="67">
        <f t="shared" si="97"/>
        <v>0</v>
      </c>
      <c r="CT67" s="66"/>
      <c r="CU67" s="66"/>
      <c r="CV67" s="66"/>
      <c r="CW67" s="66"/>
      <c r="CX67" s="66"/>
      <c r="CY67" s="66"/>
    </row>
    <row r="68" spans="3:103" ht="12" customHeight="1" x14ac:dyDescent="0.25">
      <c r="C68" s="70"/>
      <c r="D68" s="71" t="s">
        <v>301</v>
      </c>
      <c r="E68" s="68" t="s">
        <v>344</v>
      </c>
      <c r="F68" s="67">
        <f t="shared" si="84"/>
        <v>0</v>
      </c>
      <c r="G68" s="66"/>
      <c r="H68" s="66"/>
      <c r="I68" s="66"/>
      <c r="J68" s="66"/>
      <c r="K68" s="66"/>
      <c r="L68" s="66"/>
      <c r="M68" s="67">
        <f t="shared" si="85"/>
        <v>0</v>
      </c>
      <c r="N68" s="66"/>
      <c r="O68" s="66"/>
      <c r="P68" s="66"/>
      <c r="Q68" s="66"/>
      <c r="R68" s="66"/>
      <c r="S68" s="66"/>
      <c r="T68" s="67">
        <f t="shared" si="86"/>
        <v>0</v>
      </c>
      <c r="U68" s="66"/>
      <c r="V68" s="66"/>
      <c r="W68" s="66"/>
      <c r="X68" s="66"/>
      <c r="Y68" s="66"/>
      <c r="Z68" s="66"/>
      <c r="AA68" s="67">
        <f t="shared" si="87"/>
        <v>0</v>
      </c>
      <c r="AB68" s="66"/>
      <c r="AC68" s="66"/>
      <c r="AD68" s="66"/>
      <c r="AE68" s="66"/>
      <c r="AF68" s="66"/>
      <c r="AG68" s="66"/>
      <c r="AH68" s="67">
        <f t="shared" si="88"/>
        <v>0</v>
      </c>
      <c r="AI68" s="66"/>
      <c r="AJ68" s="66"/>
      <c r="AK68" s="66"/>
      <c r="AL68" s="66"/>
      <c r="AM68" s="66"/>
      <c r="AN68" s="66"/>
      <c r="AO68" s="67">
        <f t="shared" si="89"/>
        <v>0</v>
      </c>
      <c r="AP68" s="66"/>
      <c r="AQ68" s="66"/>
      <c r="AR68" s="66"/>
      <c r="AS68" s="66"/>
      <c r="AT68" s="66"/>
      <c r="AU68" s="66"/>
      <c r="AV68" s="67">
        <f t="shared" si="90"/>
        <v>0</v>
      </c>
      <c r="AW68" s="66"/>
      <c r="AX68" s="66"/>
      <c r="AY68" s="66"/>
      <c r="AZ68" s="66"/>
      <c r="BA68" s="66"/>
      <c r="BB68" s="66"/>
      <c r="BC68" s="67">
        <f t="shared" si="91"/>
        <v>0</v>
      </c>
      <c r="BD68" s="66"/>
      <c r="BE68" s="66"/>
      <c r="BF68" s="66"/>
      <c r="BG68" s="66"/>
      <c r="BH68" s="66"/>
      <c r="BI68" s="66"/>
      <c r="BJ68" s="67">
        <f t="shared" si="92"/>
        <v>0</v>
      </c>
      <c r="BK68" s="66"/>
      <c r="BL68" s="66"/>
      <c r="BM68" s="66"/>
      <c r="BN68" s="66"/>
      <c r="BO68" s="66"/>
      <c r="BP68" s="66"/>
      <c r="BQ68" s="67">
        <f t="shared" si="93"/>
        <v>0</v>
      </c>
      <c r="BR68" s="66"/>
      <c r="BS68" s="66"/>
      <c r="BT68" s="66"/>
      <c r="BU68" s="66"/>
      <c r="BV68" s="66"/>
      <c r="BW68" s="66"/>
      <c r="BX68" s="67">
        <f t="shared" si="94"/>
        <v>0</v>
      </c>
      <c r="BY68" s="66"/>
      <c r="BZ68" s="66"/>
      <c r="CA68" s="66"/>
      <c r="CB68" s="66"/>
      <c r="CC68" s="66"/>
      <c r="CD68" s="66"/>
      <c r="CE68" s="67">
        <f t="shared" si="95"/>
        <v>0</v>
      </c>
      <c r="CF68" s="66"/>
      <c r="CG68" s="66"/>
      <c r="CH68" s="66"/>
      <c r="CI68" s="66"/>
      <c r="CJ68" s="66"/>
      <c r="CK68" s="66"/>
      <c r="CL68" s="67">
        <f t="shared" si="96"/>
        <v>0</v>
      </c>
      <c r="CM68" s="66"/>
      <c r="CN68" s="66"/>
      <c r="CO68" s="66"/>
      <c r="CP68" s="66"/>
      <c r="CQ68" s="66"/>
      <c r="CR68" s="66"/>
      <c r="CS68" s="67">
        <f t="shared" si="97"/>
        <v>0</v>
      </c>
      <c r="CT68" s="66"/>
      <c r="CU68" s="66"/>
      <c r="CV68" s="66"/>
      <c r="CW68" s="66"/>
      <c r="CX68" s="66"/>
      <c r="CY68" s="66"/>
    </row>
    <row r="69" spans="3:103" ht="12" customHeight="1" x14ac:dyDescent="0.25">
      <c r="C69" s="70"/>
      <c r="D69" s="71" t="s">
        <v>303</v>
      </c>
      <c r="E69" s="68" t="s">
        <v>345</v>
      </c>
      <c r="F69" s="67">
        <f t="shared" si="84"/>
        <v>0</v>
      </c>
      <c r="G69" s="66"/>
      <c r="H69" s="66"/>
      <c r="I69" s="66"/>
      <c r="J69" s="66"/>
      <c r="K69" s="66"/>
      <c r="L69" s="66"/>
      <c r="M69" s="67">
        <f t="shared" si="85"/>
        <v>0</v>
      </c>
      <c r="N69" s="66"/>
      <c r="O69" s="66"/>
      <c r="P69" s="66"/>
      <c r="Q69" s="66"/>
      <c r="R69" s="66"/>
      <c r="S69" s="66"/>
      <c r="T69" s="67">
        <f t="shared" si="86"/>
        <v>0</v>
      </c>
      <c r="U69" s="66"/>
      <c r="V69" s="66"/>
      <c r="W69" s="66"/>
      <c r="X69" s="66"/>
      <c r="Y69" s="66"/>
      <c r="Z69" s="66"/>
      <c r="AA69" s="67">
        <f t="shared" si="87"/>
        <v>0</v>
      </c>
      <c r="AB69" s="66"/>
      <c r="AC69" s="66"/>
      <c r="AD69" s="66"/>
      <c r="AE69" s="66"/>
      <c r="AF69" s="66"/>
      <c r="AG69" s="66"/>
      <c r="AH69" s="67">
        <f t="shared" si="88"/>
        <v>0</v>
      </c>
      <c r="AI69" s="66"/>
      <c r="AJ69" s="66"/>
      <c r="AK69" s="66"/>
      <c r="AL69" s="66"/>
      <c r="AM69" s="66"/>
      <c r="AN69" s="66"/>
      <c r="AO69" s="67">
        <f t="shared" si="89"/>
        <v>0</v>
      </c>
      <c r="AP69" s="66"/>
      <c r="AQ69" s="66"/>
      <c r="AR69" s="66"/>
      <c r="AS69" s="66"/>
      <c r="AT69" s="66"/>
      <c r="AU69" s="66"/>
      <c r="AV69" s="67">
        <f t="shared" si="90"/>
        <v>0</v>
      </c>
      <c r="AW69" s="66"/>
      <c r="AX69" s="66"/>
      <c r="AY69" s="66"/>
      <c r="AZ69" s="66"/>
      <c r="BA69" s="66"/>
      <c r="BB69" s="66"/>
      <c r="BC69" s="67">
        <f t="shared" si="91"/>
        <v>0</v>
      </c>
      <c r="BD69" s="66"/>
      <c r="BE69" s="66"/>
      <c r="BF69" s="66"/>
      <c r="BG69" s="66"/>
      <c r="BH69" s="66"/>
      <c r="BI69" s="66"/>
      <c r="BJ69" s="67">
        <f t="shared" si="92"/>
        <v>0</v>
      </c>
      <c r="BK69" s="66"/>
      <c r="BL69" s="66"/>
      <c r="BM69" s="66"/>
      <c r="BN69" s="66"/>
      <c r="BO69" s="66"/>
      <c r="BP69" s="66"/>
      <c r="BQ69" s="67">
        <f t="shared" si="93"/>
        <v>0</v>
      </c>
      <c r="BR69" s="66"/>
      <c r="BS69" s="66"/>
      <c r="BT69" s="66"/>
      <c r="BU69" s="66"/>
      <c r="BV69" s="66"/>
      <c r="BW69" s="66"/>
      <c r="BX69" s="67">
        <f t="shared" si="94"/>
        <v>0</v>
      </c>
      <c r="BY69" s="66"/>
      <c r="BZ69" s="66"/>
      <c r="CA69" s="66"/>
      <c r="CB69" s="66"/>
      <c r="CC69" s="66"/>
      <c r="CD69" s="66"/>
      <c r="CE69" s="67">
        <f t="shared" si="95"/>
        <v>0</v>
      </c>
      <c r="CF69" s="66"/>
      <c r="CG69" s="66"/>
      <c r="CH69" s="66"/>
      <c r="CI69" s="66"/>
      <c r="CJ69" s="66"/>
      <c r="CK69" s="66"/>
      <c r="CL69" s="67">
        <f t="shared" si="96"/>
        <v>0</v>
      </c>
      <c r="CM69" s="66"/>
      <c r="CN69" s="66"/>
      <c r="CO69" s="66"/>
      <c r="CP69" s="66"/>
      <c r="CQ69" s="66"/>
      <c r="CR69" s="66"/>
      <c r="CS69" s="67">
        <f t="shared" si="97"/>
        <v>0</v>
      </c>
      <c r="CT69" s="66"/>
      <c r="CU69" s="66"/>
      <c r="CV69" s="66"/>
      <c r="CW69" s="66"/>
      <c r="CX69" s="66"/>
      <c r="CY69" s="66"/>
    </row>
    <row r="70" spans="3:103" ht="12" customHeight="1" x14ac:dyDescent="0.25">
      <c r="C70" s="70"/>
      <c r="D70" s="71" t="s">
        <v>305</v>
      </c>
      <c r="E70" s="68" t="s">
        <v>346</v>
      </c>
      <c r="F70" s="67">
        <f t="shared" si="84"/>
        <v>0</v>
      </c>
      <c r="G70" s="66"/>
      <c r="H70" s="66"/>
      <c r="I70" s="66"/>
      <c r="J70" s="66"/>
      <c r="K70" s="66"/>
      <c r="L70" s="66"/>
      <c r="M70" s="67">
        <f t="shared" si="85"/>
        <v>0</v>
      </c>
      <c r="N70" s="66"/>
      <c r="O70" s="66"/>
      <c r="P70" s="66"/>
      <c r="Q70" s="66"/>
      <c r="R70" s="66"/>
      <c r="S70" s="66"/>
      <c r="T70" s="67">
        <f t="shared" si="86"/>
        <v>0</v>
      </c>
      <c r="U70" s="66"/>
      <c r="V70" s="66"/>
      <c r="W70" s="66"/>
      <c r="X70" s="66"/>
      <c r="Y70" s="66"/>
      <c r="Z70" s="66"/>
      <c r="AA70" s="67">
        <f t="shared" si="87"/>
        <v>0</v>
      </c>
      <c r="AB70" s="66"/>
      <c r="AC70" s="66"/>
      <c r="AD70" s="66"/>
      <c r="AE70" s="66"/>
      <c r="AF70" s="66"/>
      <c r="AG70" s="66"/>
      <c r="AH70" s="67">
        <f t="shared" si="88"/>
        <v>0</v>
      </c>
      <c r="AI70" s="66"/>
      <c r="AJ70" s="66"/>
      <c r="AK70" s="66"/>
      <c r="AL70" s="66"/>
      <c r="AM70" s="66"/>
      <c r="AN70" s="66"/>
      <c r="AO70" s="67">
        <f t="shared" si="89"/>
        <v>0</v>
      </c>
      <c r="AP70" s="66"/>
      <c r="AQ70" s="66"/>
      <c r="AR70" s="66"/>
      <c r="AS70" s="66"/>
      <c r="AT70" s="66"/>
      <c r="AU70" s="66"/>
      <c r="AV70" s="67">
        <f t="shared" si="90"/>
        <v>0</v>
      </c>
      <c r="AW70" s="66"/>
      <c r="AX70" s="66"/>
      <c r="AY70" s="66"/>
      <c r="AZ70" s="66"/>
      <c r="BA70" s="66"/>
      <c r="BB70" s="66"/>
      <c r="BC70" s="67">
        <f t="shared" si="91"/>
        <v>0</v>
      </c>
      <c r="BD70" s="66"/>
      <c r="BE70" s="66"/>
      <c r="BF70" s="66"/>
      <c r="BG70" s="66"/>
      <c r="BH70" s="66"/>
      <c r="BI70" s="66"/>
      <c r="BJ70" s="67">
        <f t="shared" si="92"/>
        <v>0</v>
      </c>
      <c r="BK70" s="66"/>
      <c r="BL70" s="66"/>
      <c r="BM70" s="66"/>
      <c r="BN70" s="66"/>
      <c r="BO70" s="66"/>
      <c r="BP70" s="66"/>
      <c r="BQ70" s="67">
        <f t="shared" si="93"/>
        <v>0</v>
      </c>
      <c r="BR70" s="66"/>
      <c r="BS70" s="66"/>
      <c r="BT70" s="66"/>
      <c r="BU70" s="66"/>
      <c r="BV70" s="66"/>
      <c r="BW70" s="66"/>
      <c r="BX70" s="67">
        <f t="shared" si="94"/>
        <v>0</v>
      </c>
      <c r="BY70" s="66"/>
      <c r="BZ70" s="66"/>
      <c r="CA70" s="66"/>
      <c r="CB70" s="66"/>
      <c r="CC70" s="66"/>
      <c r="CD70" s="66"/>
      <c r="CE70" s="67">
        <f t="shared" si="95"/>
        <v>0</v>
      </c>
      <c r="CF70" s="66"/>
      <c r="CG70" s="66"/>
      <c r="CH70" s="66"/>
      <c r="CI70" s="66"/>
      <c r="CJ70" s="66"/>
      <c r="CK70" s="66"/>
      <c r="CL70" s="67">
        <f t="shared" si="96"/>
        <v>0</v>
      </c>
      <c r="CM70" s="66"/>
      <c r="CN70" s="66"/>
      <c r="CO70" s="66"/>
      <c r="CP70" s="66"/>
      <c r="CQ70" s="66"/>
      <c r="CR70" s="66"/>
      <c r="CS70" s="67">
        <f t="shared" si="97"/>
        <v>0</v>
      </c>
      <c r="CT70" s="66"/>
      <c r="CU70" s="66"/>
      <c r="CV70" s="66"/>
      <c r="CW70" s="66"/>
      <c r="CX70" s="66"/>
      <c r="CY70" s="66"/>
    </row>
    <row r="71" spans="3:103" ht="12" customHeight="1" x14ac:dyDescent="0.25">
      <c r="C71" s="70"/>
      <c r="D71" s="71" t="s">
        <v>307</v>
      </c>
      <c r="E71" s="68" t="s">
        <v>347</v>
      </c>
      <c r="F71" s="67">
        <f t="shared" si="84"/>
        <v>0</v>
      </c>
      <c r="G71" s="66"/>
      <c r="H71" s="66"/>
      <c r="I71" s="66"/>
      <c r="J71" s="66"/>
      <c r="K71" s="66"/>
      <c r="L71" s="66"/>
      <c r="M71" s="67">
        <f t="shared" si="85"/>
        <v>0</v>
      </c>
      <c r="N71" s="66"/>
      <c r="O71" s="66"/>
      <c r="P71" s="66"/>
      <c r="Q71" s="66"/>
      <c r="R71" s="66"/>
      <c r="S71" s="66"/>
      <c r="T71" s="67">
        <f t="shared" si="86"/>
        <v>0</v>
      </c>
      <c r="U71" s="66"/>
      <c r="V71" s="66"/>
      <c r="W71" s="66"/>
      <c r="X71" s="66"/>
      <c r="Y71" s="66"/>
      <c r="Z71" s="66"/>
      <c r="AA71" s="67">
        <f t="shared" si="87"/>
        <v>0</v>
      </c>
      <c r="AB71" s="66"/>
      <c r="AC71" s="66"/>
      <c r="AD71" s="66"/>
      <c r="AE71" s="66"/>
      <c r="AF71" s="66"/>
      <c r="AG71" s="66"/>
      <c r="AH71" s="67">
        <f t="shared" si="88"/>
        <v>0</v>
      </c>
      <c r="AI71" s="66"/>
      <c r="AJ71" s="66"/>
      <c r="AK71" s="66"/>
      <c r="AL71" s="66"/>
      <c r="AM71" s="66"/>
      <c r="AN71" s="66"/>
      <c r="AO71" s="67">
        <f t="shared" si="89"/>
        <v>0</v>
      </c>
      <c r="AP71" s="66"/>
      <c r="AQ71" s="66"/>
      <c r="AR71" s="66"/>
      <c r="AS71" s="66"/>
      <c r="AT71" s="66"/>
      <c r="AU71" s="66"/>
      <c r="AV71" s="67">
        <f t="shared" si="90"/>
        <v>0</v>
      </c>
      <c r="AW71" s="66"/>
      <c r="AX71" s="66"/>
      <c r="AY71" s="66"/>
      <c r="AZ71" s="66"/>
      <c r="BA71" s="66"/>
      <c r="BB71" s="66"/>
      <c r="BC71" s="67">
        <f t="shared" si="91"/>
        <v>0</v>
      </c>
      <c r="BD71" s="66"/>
      <c r="BE71" s="66"/>
      <c r="BF71" s="66"/>
      <c r="BG71" s="66"/>
      <c r="BH71" s="66"/>
      <c r="BI71" s="66"/>
      <c r="BJ71" s="67">
        <f t="shared" si="92"/>
        <v>0</v>
      </c>
      <c r="BK71" s="66"/>
      <c r="BL71" s="66"/>
      <c r="BM71" s="66"/>
      <c r="BN71" s="66"/>
      <c r="BO71" s="66"/>
      <c r="BP71" s="66"/>
      <c r="BQ71" s="67">
        <f t="shared" si="93"/>
        <v>0</v>
      </c>
      <c r="BR71" s="66"/>
      <c r="BS71" s="66"/>
      <c r="BT71" s="66"/>
      <c r="BU71" s="66"/>
      <c r="BV71" s="66"/>
      <c r="BW71" s="66"/>
      <c r="BX71" s="67">
        <f t="shared" si="94"/>
        <v>0</v>
      </c>
      <c r="BY71" s="66"/>
      <c r="BZ71" s="66"/>
      <c r="CA71" s="66"/>
      <c r="CB71" s="66"/>
      <c r="CC71" s="66"/>
      <c r="CD71" s="66"/>
      <c r="CE71" s="67">
        <f t="shared" si="95"/>
        <v>0</v>
      </c>
      <c r="CF71" s="66"/>
      <c r="CG71" s="66"/>
      <c r="CH71" s="66"/>
      <c r="CI71" s="66"/>
      <c r="CJ71" s="66"/>
      <c r="CK71" s="66"/>
      <c r="CL71" s="67">
        <f t="shared" si="96"/>
        <v>0</v>
      </c>
      <c r="CM71" s="66"/>
      <c r="CN71" s="66"/>
      <c r="CO71" s="66"/>
      <c r="CP71" s="66"/>
      <c r="CQ71" s="66"/>
      <c r="CR71" s="66"/>
      <c r="CS71" s="67">
        <f t="shared" si="97"/>
        <v>0</v>
      </c>
      <c r="CT71" s="66"/>
      <c r="CU71" s="66"/>
      <c r="CV71" s="66"/>
      <c r="CW71" s="66"/>
      <c r="CX71" s="66"/>
      <c r="CY71" s="66"/>
    </row>
    <row r="72" spans="3:103" ht="12" customHeight="1" x14ac:dyDescent="0.25">
      <c r="C72" s="70"/>
      <c r="D72" s="71" t="s">
        <v>309</v>
      </c>
      <c r="E72" s="68" t="s">
        <v>348</v>
      </c>
      <c r="F72" s="67">
        <f t="shared" si="84"/>
        <v>0</v>
      </c>
      <c r="G72" s="66"/>
      <c r="H72" s="66"/>
      <c r="I72" s="66"/>
      <c r="J72" s="66"/>
      <c r="K72" s="66"/>
      <c r="L72" s="66"/>
      <c r="M72" s="67">
        <f t="shared" si="85"/>
        <v>0</v>
      </c>
      <c r="N72" s="66"/>
      <c r="O72" s="66"/>
      <c r="P72" s="66"/>
      <c r="Q72" s="66"/>
      <c r="R72" s="66"/>
      <c r="S72" s="66"/>
      <c r="T72" s="67">
        <f t="shared" si="86"/>
        <v>0</v>
      </c>
      <c r="U72" s="66"/>
      <c r="V72" s="66"/>
      <c r="W72" s="66"/>
      <c r="X72" s="66"/>
      <c r="Y72" s="66"/>
      <c r="Z72" s="66"/>
      <c r="AA72" s="67">
        <f t="shared" si="87"/>
        <v>0</v>
      </c>
      <c r="AB72" s="66"/>
      <c r="AC72" s="66"/>
      <c r="AD72" s="66"/>
      <c r="AE72" s="66"/>
      <c r="AF72" s="66"/>
      <c r="AG72" s="66"/>
      <c r="AH72" s="67">
        <f t="shared" si="88"/>
        <v>0</v>
      </c>
      <c r="AI72" s="66"/>
      <c r="AJ72" s="66"/>
      <c r="AK72" s="66"/>
      <c r="AL72" s="66"/>
      <c r="AM72" s="66"/>
      <c r="AN72" s="66"/>
      <c r="AO72" s="67">
        <f t="shared" si="89"/>
        <v>0</v>
      </c>
      <c r="AP72" s="66"/>
      <c r="AQ72" s="66"/>
      <c r="AR72" s="66"/>
      <c r="AS72" s="66"/>
      <c r="AT72" s="66"/>
      <c r="AU72" s="66"/>
      <c r="AV72" s="67">
        <f t="shared" si="90"/>
        <v>0</v>
      </c>
      <c r="AW72" s="66"/>
      <c r="AX72" s="66"/>
      <c r="AY72" s="66"/>
      <c r="AZ72" s="66"/>
      <c r="BA72" s="66"/>
      <c r="BB72" s="66"/>
      <c r="BC72" s="67">
        <f t="shared" si="91"/>
        <v>0</v>
      </c>
      <c r="BD72" s="66"/>
      <c r="BE72" s="66"/>
      <c r="BF72" s="66"/>
      <c r="BG72" s="66"/>
      <c r="BH72" s="66"/>
      <c r="BI72" s="66"/>
      <c r="BJ72" s="67">
        <f t="shared" si="92"/>
        <v>0</v>
      </c>
      <c r="BK72" s="66"/>
      <c r="BL72" s="66"/>
      <c r="BM72" s="66"/>
      <c r="BN72" s="66"/>
      <c r="BO72" s="66"/>
      <c r="BP72" s="66"/>
      <c r="BQ72" s="67">
        <f t="shared" si="93"/>
        <v>0</v>
      </c>
      <c r="BR72" s="66"/>
      <c r="BS72" s="66"/>
      <c r="BT72" s="66"/>
      <c r="BU72" s="66"/>
      <c r="BV72" s="66"/>
      <c r="BW72" s="66"/>
      <c r="BX72" s="67">
        <f t="shared" si="94"/>
        <v>0</v>
      </c>
      <c r="BY72" s="66"/>
      <c r="BZ72" s="66"/>
      <c r="CA72" s="66"/>
      <c r="CB72" s="66"/>
      <c r="CC72" s="66"/>
      <c r="CD72" s="66"/>
      <c r="CE72" s="67">
        <f t="shared" si="95"/>
        <v>0</v>
      </c>
      <c r="CF72" s="66"/>
      <c r="CG72" s="66"/>
      <c r="CH72" s="66"/>
      <c r="CI72" s="66"/>
      <c r="CJ72" s="66"/>
      <c r="CK72" s="66"/>
      <c r="CL72" s="67">
        <f t="shared" si="96"/>
        <v>0</v>
      </c>
      <c r="CM72" s="66"/>
      <c r="CN72" s="66"/>
      <c r="CO72" s="66"/>
      <c r="CP72" s="66"/>
      <c r="CQ72" s="66"/>
      <c r="CR72" s="66"/>
      <c r="CS72" s="67">
        <f t="shared" si="97"/>
        <v>0</v>
      </c>
      <c r="CT72" s="66"/>
      <c r="CU72" s="66"/>
      <c r="CV72" s="66"/>
      <c r="CW72" s="66"/>
      <c r="CX72" s="66"/>
      <c r="CY72" s="66"/>
    </row>
    <row r="73" spans="3:103" s="189" customFormat="1" ht="45.1" customHeight="1" x14ac:dyDescent="0.15">
      <c r="C73" s="64"/>
      <c r="D73" s="63" t="s">
        <v>349</v>
      </c>
      <c r="E73" s="62" t="s">
        <v>350</v>
      </c>
      <c r="F73" s="61">
        <f t="shared" si="84"/>
        <v>0</v>
      </c>
      <c r="G73" s="61">
        <f t="shared" ref="G73:L73" si="126">SUM(G74,G84:G90)</f>
        <v>0</v>
      </c>
      <c r="H73" s="61">
        <f t="shared" si="126"/>
        <v>0</v>
      </c>
      <c r="I73" s="61">
        <f t="shared" si="126"/>
        <v>0</v>
      </c>
      <c r="J73" s="61">
        <f t="shared" si="126"/>
        <v>0</v>
      </c>
      <c r="K73" s="61">
        <f t="shared" si="126"/>
        <v>0</v>
      </c>
      <c r="L73" s="61">
        <f t="shared" si="126"/>
        <v>0</v>
      </c>
      <c r="M73" s="61">
        <f t="shared" si="85"/>
        <v>0</v>
      </c>
      <c r="N73" s="61">
        <f t="shared" ref="N73:S73" si="127">SUM(N74,N84:N90)</f>
        <v>0</v>
      </c>
      <c r="O73" s="61">
        <f t="shared" si="127"/>
        <v>0</v>
      </c>
      <c r="P73" s="61">
        <f t="shared" si="127"/>
        <v>0</v>
      </c>
      <c r="Q73" s="61">
        <f t="shared" si="127"/>
        <v>0</v>
      </c>
      <c r="R73" s="61">
        <f t="shared" si="127"/>
        <v>0</v>
      </c>
      <c r="S73" s="61">
        <f t="shared" si="127"/>
        <v>0</v>
      </c>
      <c r="T73" s="61">
        <f t="shared" si="86"/>
        <v>0</v>
      </c>
      <c r="U73" s="61">
        <f t="shared" ref="U73:Z73" si="128">SUM(U74,U84:U90)</f>
        <v>0</v>
      </c>
      <c r="V73" s="61">
        <f t="shared" si="128"/>
        <v>0</v>
      </c>
      <c r="W73" s="61">
        <f t="shared" si="128"/>
        <v>0</v>
      </c>
      <c r="X73" s="61">
        <f t="shared" si="128"/>
        <v>0</v>
      </c>
      <c r="Y73" s="61">
        <f t="shared" si="128"/>
        <v>0</v>
      </c>
      <c r="Z73" s="61">
        <f t="shared" si="128"/>
        <v>0</v>
      </c>
      <c r="AA73" s="61">
        <f t="shared" si="87"/>
        <v>0</v>
      </c>
      <c r="AB73" s="61">
        <f t="shared" ref="AB73:AG73" si="129">SUM(AB74,AB84:AB90)</f>
        <v>0</v>
      </c>
      <c r="AC73" s="61">
        <f t="shared" si="129"/>
        <v>0</v>
      </c>
      <c r="AD73" s="61">
        <f t="shared" si="129"/>
        <v>0</v>
      </c>
      <c r="AE73" s="61">
        <f t="shared" si="129"/>
        <v>0</v>
      </c>
      <c r="AF73" s="61">
        <f t="shared" si="129"/>
        <v>0</v>
      </c>
      <c r="AG73" s="61">
        <f t="shared" si="129"/>
        <v>0</v>
      </c>
      <c r="AH73" s="61">
        <f t="shared" si="88"/>
        <v>0</v>
      </c>
      <c r="AI73" s="61">
        <f t="shared" ref="AI73:AN73" si="130">SUM(AI74,AI84:AI90)</f>
        <v>0</v>
      </c>
      <c r="AJ73" s="61">
        <f t="shared" si="130"/>
        <v>0</v>
      </c>
      <c r="AK73" s="61">
        <f t="shared" si="130"/>
        <v>0</v>
      </c>
      <c r="AL73" s="61">
        <f t="shared" si="130"/>
        <v>0</v>
      </c>
      <c r="AM73" s="61">
        <f t="shared" si="130"/>
        <v>0</v>
      </c>
      <c r="AN73" s="61">
        <f t="shared" si="130"/>
        <v>0</v>
      </c>
      <c r="AO73" s="61">
        <f t="shared" si="89"/>
        <v>0</v>
      </c>
      <c r="AP73" s="61">
        <f t="shared" ref="AP73:AU73" si="131">SUM(AP74,AP84:AP90)</f>
        <v>0</v>
      </c>
      <c r="AQ73" s="61">
        <f t="shared" si="131"/>
        <v>0</v>
      </c>
      <c r="AR73" s="61">
        <f t="shared" si="131"/>
        <v>0</v>
      </c>
      <c r="AS73" s="61">
        <f t="shared" si="131"/>
        <v>0</v>
      </c>
      <c r="AT73" s="61">
        <f t="shared" si="131"/>
        <v>0</v>
      </c>
      <c r="AU73" s="61">
        <f t="shared" si="131"/>
        <v>0</v>
      </c>
      <c r="AV73" s="61">
        <f t="shared" si="90"/>
        <v>0</v>
      </c>
      <c r="AW73" s="61">
        <f t="shared" ref="AW73:BB73" si="132">SUM(AW74,AW84:AW90)</f>
        <v>0</v>
      </c>
      <c r="AX73" s="61">
        <f t="shared" si="132"/>
        <v>0</v>
      </c>
      <c r="AY73" s="61">
        <f t="shared" si="132"/>
        <v>0</v>
      </c>
      <c r="AZ73" s="61">
        <f t="shared" si="132"/>
        <v>0</v>
      </c>
      <c r="BA73" s="61">
        <f t="shared" si="132"/>
        <v>0</v>
      </c>
      <c r="BB73" s="61">
        <f t="shared" si="132"/>
        <v>0</v>
      </c>
      <c r="BC73" s="61">
        <f t="shared" si="91"/>
        <v>0</v>
      </c>
      <c r="BD73" s="61">
        <f t="shared" ref="BD73:BI73" si="133">SUM(BD74,BD84:BD90)</f>
        <v>0</v>
      </c>
      <c r="BE73" s="61">
        <f t="shared" si="133"/>
        <v>0</v>
      </c>
      <c r="BF73" s="61">
        <f t="shared" si="133"/>
        <v>0</v>
      </c>
      <c r="BG73" s="61">
        <f t="shared" si="133"/>
        <v>0</v>
      </c>
      <c r="BH73" s="61">
        <f t="shared" si="133"/>
        <v>0</v>
      </c>
      <c r="BI73" s="61">
        <f t="shared" si="133"/>
        <v>0</v>
      </c>
      <c r="BJ73" s="61">
        <f t="shared" si="92"/>
        <v>0</v>
      </c>
      <c r="BK73" s="61">
        <f t="shared" ref="BK73:BP73" si="134">SUM(BK74,BK84:BK90)</f>
        <v>0</v>
      </c>
      <c r="BL73" s="61">
        <f t="shared" si="134"/>
        <v>0</v>
      </c>
      <c r="BM73" s="61">
        <f t="shared" si="134"/>
        <v>0</v>
      </c>
      <c r="BN73" s="61">
        <f t="shared" si="134"/>
        <v>0</v>
      </c>
      <c r="BO73" s="61">
        <f t="shared" si="134"/>
        <v>0</v>
      </c>
      <c r="BP73" s="61">
        <f t="shared" si="134"/>
        <v>0</v>
      </c>
      <c r="BQ73" s="61">
        <f t="shared" si="93"/>
        <v>0</v>
      </c>
      <c r="BR73" s="61">
        <f t="shared" ref="BR73:BW73" si="135">SUM(BR74,BR84:BR90)</f>
        <v>0</v>
      </c>
      <c r="BS73" s="61">
        <f t="shared" si="135"/>
        <v>0</v>
      </c>
      <c r="BT73" s="61">
        <f t="shared" si="135"/>
        <v>0</v>
      </c>
      <c r="BU73" s="61">
        <f t="shared" si="135"/>
        <v>0</v>
      </c>
      <c r="BV73" s="61">
        <f t="shared" si="135"/>
        <v>0</v>
      </c>
      <c r="BW73" s="61">
        <f t="shared" si="135"/>
        <v>0</v>
      </c>
      <c r="BX73" s="61">
        <f t="shared" si="94"/>
        <v>0</v>
      </c>
      <c r="BY73" s="61">
        <f t="shared" ref="BY73:CD73" si="136">SUM(BY74,BY84:BY90)</f>
        <v>0</v>
      </c>
      <c r="BZ73" s="61">
        <f t="shared" si="136"/>
        <v>0</v>
      </c>
      <c r="CA73" s="61">
        <f t="shared" si="136"/>
        <v>0</v>
      </c>
      <c r="CB73" s="61">
        <f t="shared" si="136"/>
        <v>0</v>
      </c>
      <c r="CC73" s="61">
        <f t="shared" si="136"/>
        <v>0</v>
      </c>
      <c r="CD73" s="61">
        <f t="shared" si="136"/>
        <v>0</v>
      </c>
      <c r="CE73" s="61">
        <f t="shared" si="95"/>
        <v>0</v>
      </c>
      <c r="CF73" s="61">
        <f t="shared" ref="CF73:CK73" si="137">SUM(CF74,CF84:CF90)</f>
        <v>0</v>
      </c>
      <c r="CG73" s="61">
        <f t="shared" si="137"/>
        <v>0</v>
      </c>
      <c r="CH73" s="61">
        <f t="shared" si="137"/>
        <v>0</v>
      </c>
      <c r="CI73" s="61">
        <f t="shared" si="137"/>
        <v>0</v>
      </c>
      <c r="CJ73" s="61">
        <f t="shared" si="137"/>
        <v>0</v>
      </c>
      <c r="CK73" s="61">
        <f t="shared" si="137"/>
        <v>0</v>
      </c>
      <c r="CL73" s="61">
        <f t="shared" si="96"/>
        <v>0</v>
      </c>
      <c r="CM73" s="61">
        <f t="shared" ref="CM73:CR73" si="138">SUM(CM74,CM84:CM90)</f>
        <v>0</v>
      </c>
      <c r="CN73" s="61">
        <f t="shared" si="138"/>
        <v>0</v>
      </c>
      <c r="CO73" s="61">
        <f t="shared" si="138"/>
        <v>0</v>
      </c>
      <c r="CP73" s="61">
        <f t="shared" si="138"/>
        <v>0</v>
      </c>
      <c r="CQ73" s="61">
        <f t="shared" si="138"/>
        <v>0</v>
      </c>
      <c r="CR73" s="61">
        <f t="shared" si="138"/>
        <v>0</v>
      </c>
      <c r="CS73" s="61">
        <f t="shared" si="97"/>
        <v>0</v>
      </c>
      <c r="CT73" s="61">
        <f t="shared" ref="CT73:CY73" si="139">SUM(CT74,CT84:CT90)</f>
        <v>0</v>
      </c>
      <c r="CU73" s="61">
        <f t="shared" si="139"/>
        <v>0</v>
      </c>
      <c r="CV73" s="61">
        <f t="shared" si="139"/>
        <v>0</v>
      </c>
      <c r="CW73" s="61">
        <f t="shared" si="139"/>
        <v>0</v>
      </c>
      <c r="CX73" s="61">
        <f t="shared" si="139"/>
        <v>0</v>
      </c>
      <c r="CY73" s="61">
        <f t="shared" si="139"/>
        <v>0</v>
      </c>
    </row>
    <row r="74" spans="3:103" ht="45.1" customHeight="1" x14ac:dyDescent="0.25">
      <c r="C74" s="70"/>
      <c r="D74" s="69" t="s">
        <v>277</v>
      </c>
      <c r="E74" s="68" t="s">
        <v>351</v>
      </c>
      <c r="F74" s="67">
        <f t="shared" si="84"/>
        <v>0</v>
      </c>
      <c r="G74" s="67">
        <f t="shared" ref="G74:L74" si="140">SUM(G75:G83)</f>
        <v>0</v>
      </c>
      <c r="H74" s="67">
        <f t="shared" si="140"/>
        <v>0</v>
      </c>
      <c r="I74" s="67">
        <f t="shared" si="140"/>
        <v>0</v>
      </c>
      <c r="J74" s="67">
        <f t="shared" si="140"/>
        <v>0</v>
      </c>
      <c r="K74" s="67">
        <f t="shared" si="140"/>
        <v>0</v>
      </c>
      <c r="L74" s="67">
        <f t="shared" si="140"/>
        <v>0</v>
      </c>
      <c r="M74" s="67">
        <f t="shared" si="85"/>
        <v>0</v>
      </c>
      <c r="N74" s="67">
        <f t="shared" ref="N74:S74" si="141">SUM(N75:N83)</f>
        <v>0</v>
      </c>
      <c r="O74" s="67">
        <f t="shared" si="141"/>
        <v>0</v>
      </c>
      <c r="P74" s="67">
        <f t="shared" si="141"/>
        <v>0</v>
      </c>
      <c r="Q74" s="67">
        <f t="shared" si="141"/>
        <v>0</v>
      </c>
      <c r="R74" s="67">
        <f t="shared" si="141"/>
        <v>0</v>
      </c>
      <c r="S74" s="67">
        <f t="shared" si="141"/>
        <v>0</v>
      </c>
      <c r="T74" s="67">
        <f t="shared" si="86"/>
        <v>0</v>
      </c>
      <c r="U74" s="67">
        <f t="shared" ref="U74:Z74" si="142">SUM(U75:U83)</f>
        <v>0</v>
      </c>
      <c r="V74" s="67">
        <f t="shared" si="142"/>
        <v>0</v>
      </c>
      <c r="W74" s="67">
        <f t="shared" si="142"/>
        <v>0</v>
      </c>
      <c r="X74" s="67">
        <f t="shared" si="142"/>
        <v>0</v>
      </c>
      <c r="Y74" s="67">
        <f t="shared" si="142"/>
        <v>0</v>
      </c>
      <c r="Z74" s="67">
        <f t="shared" si="142"/>
        <v>0</v>
      </c>
      <c r="AA74" s="67">
        <f t="shared" si="87"/>
        <v>0</v>
      </c>
      <c r="AB74" s="67">
        <f t="shared" ref="AB74:AG74" si="143">SUM(AB75:AB83)</f>
        <v>0</v>
      </c>
      <c r="AC74" s="67">
        <f t="shared" si="143"/>
        <v>0</v>
      </c>
      <c r="AD74" s="67">
        <f t="shared" si="143"/>
        <v>0</v>
      </c>
      <c r="AE74" s="67">
        <f t="shared" si="143"/>
        <v>0</v>
      </c>
      <c r="AF74" s="67">
        <f t="shared" si="143"/>
        <v>0</v>
      </c>
      <c r="AG74" s="67">
        <f t="shared" si="143"/>
        <v>0</v>
      </c>
      <c r="AH74" s="67">
        <f t="shared" si="88"/>
        <v>0</v>
      </c>
      <c r="AI74" s="67">
        <f t="shared" ref="AI74:AN74" si="144">SUM(AI75:AI83)</f>
        <v>0</v>
      </c>
      <c r="AJ74" s="67">
        <f t="shared" si="144"/>
        <v>0</v>
      </c>
      <c r="AK74" s="67">
        <f t="shared" si="144"/>
        <v>0</v>
      </c>
      <c r="AL74" s="67">
        <f t="shared" si="144"/>
        <v>0</v>
      </c>
      <c r="AM74" s="67">
        <f t="shared" si="144"/>
        <v>0</v>
      </c>
      <c r="AN74" s="67">
        <f t="shared" si="144"/>
        <v>0</v>
      </c>
      <c r="AO74" s="67">
        <f t="shared" si="89"/>
        <v>0</v>
      </c>
      <c r="AP74" s="67">
        <f t="shared" ref="AP74:AU74" si="145">SUM(AP75:AP83)</f>
        <v>0</v>
      </c>
      <c r="AQ74" s="67">
        <f t="shared" si="145"/>
        <v>0</v>
      </c>
      <c r="AR74" s="67">
        <f t="shared" si="145"/>
        <v>0</v>
      </c>
      <c r="AS74" s="67">
        <f t="shared" si="145"/>
        <v>0</v>
      </c>
      <c r="AT74" s="67">
        <f t="shared" si="145"/>
        <v>0</v>
      </c>
      <c r="AU74" s="67">
        <f t="shared" si="145"/>
        <v>0</v>
      </c>
      <c r="AV74" s="67">
        <f t="shared" si="90"/>
        <v>0</v>
      </c>
      <c r="AW74" s="67">
        <f t="shared" ref="AW74:BB74" si="146">SUM(AW75:AW83)</f>
        <v>0</v>
      </c>
      <c r="AX74" s="67">
        <f t="shared" si="146"/>
        <v>0</v>
      </c>
      <c r="AY74" s="67">
        <f t="shared" si="146"/>
        <v>0</v>
      </c>
      <c r="AZ74" s="67">
        <f t="shared" si="146"/>
        <v>0</v>
      </c>
      <c r="BA74" s="67">
        <f t="shared" si="146"/>
        <v>0</v>
      </c>
      <c r="BB74" s="67">
        <f t="shared" si="146"/>
        <v>0</v>
      </c>
      <c r="BC74" s="67">
        <f t="shared" si="91"/>
        <v>0</v>
      </c>
      <c r="BD74" s="67">
        <f t="shared" ref="BD74:BI74" si="147">SUM(BD75:BD83)</f>
        <v>0</v>
      </c>
      <c r="BE74" s="67">
        <f t="shared" si="147"/>
        <v>0</v>
      </c>
      <c r="BF74" s="67">
        <f t="shared" si="147"/>
        <v>0</v>
      </c>
      <c r="BG74" s="67">
        <f t="shared" si="147"/>
        <v>0</v>
      </c>
      <c r="BH74" s="67">
        <f t="shared" si="147"/>
        <v>0</v>
      </c>
      <c r="BI74" s="67">
        <f t="shared" si="147"/>
        <v>0</v>
      </c>
      <c r="BJ74" s="67">
        <f t="shared" si="92"/>
        <v>0</v>
      </c>
      <c r="BK74" s="67">
        <f t="shared" ref="BK74:BP74" si="148">SUM(BK75:BK83)</f>
        <v>0</v>
      </c>
      <c r="BL74" s="67">
        <f t="shared" si="148"/>
        <v>0</v>
      </c>
      <c r="BM74" s="67">
        <f t="shared" si="148"/>
        <v>0</v>
      </c>
      <c r="BN74" s="67">
        <f t="shared" si="148"/>
        <v>0</v>
      </c>
      <c r="BO74" s="67">
        <f t="shared" si="148"/>
        <v>0</v>
      </c>
      <c r="BP74" s="67">
        <f t="shared" si="148"/>
        <v>0</v>
      </c>
      <c r="BQ74" s="67">
        <f t="shared" si="93"/>
        <v>0</v>
      </c>
      <c r="BR74" s="67">
        <f t="shared" ref="BR74:BW74" si="149">SUM(BR75:BR83)</f>
        <v>0</v>
      </c>
      <c r="BS74" s="67">
        <f t="shared" si="149"/>
        <v>0</v>
      </c>
      <c r="BT74" s="67">
        <f t="shared" si="149"/>
        <v>0</v>
      </c>
      <c r="BU74" s="67">
        <f t="shared" si="149"/>
        <v>0</v>
      </c>
      <c r="BV74" s="67">
        <f t="shared" si="149"/>
        <v>0</v>
      </c>
      <c r="BW74" s="67">
        <f t="shared" si="149"/>
        <v>0</v>
      </c>
      <c r="BX74" s="67">
        <f t="shared" si="94"/>
        <v>0</v>
      </c>
      <c r="BY74" s="67">
        <f t="shared" ref="BY74:CD74" si="150">SUM(BY75:BY83)</f>
        <v>0</v>
      </c>
      <c r="BZ74" s="67">
        <f t="shared" si="150"/>
        <v>0</v>
      </c>
      <c r="CA74" s="67">
        <f t="shared" si="150"/>
        <v>0</v>
      </c>
      <c r="CB74" s="67">
        <f t="shared" si="150"/>
        <v>0</v>
      </c>
      <c r="CC74" s="67">
        <f t="shared" si="150"/>
        <v>0</v>
      </c>
      <c r="CD74" s="67">
        <f t="shared" si="150"/>
        <v>0</v>
      </c>
      <c r="CE74" s="67">
        <f t="shared" si="95"/>
        <v>0</v>
      </c>
      <c r="CF74" s="67">
        <f t="shared" ref="CF74:CK74" si="151">SUM(CF75:CF83)</f>
        <v>0</v>
      </c>
      <c r="CG74" s="67">
        <f t="shared" si="151"/>
        <v>0</v>
      </c>
      <c r="CH74" s="67">
        <f t="shared" si="151"/>
        <v>0</v>
      </c>
      <c r="CI74" s="67">
        <f t="shared" si="151"/>
        <v>0</v>
      </c>
      <c r="CJ74" s="67">
        <f t="shared" si="151"/>
        <v>0</v>
      </c>
      <c r="CK74" s="67">
        <f t="shared" si="151"/>
        <v>0</v>
      </c>
      <c r="CL74" s="67">
        <f t="shared" si="96"/>
        <v>0</v>
      </c>
      <c r="CM74" s="67">
        <f t="shared" ref="CM74:CR74" si="152">SUM(CM75:CM83)</f>
        <v>0</v>
      </c>
      <c r="CN74" s="67">
        <f t="shared" si="152"/>
        <v>0</v>
      </c>
      <c r="CO74" s="67">
        <f t="shared" si="152"/>
        <v>0</v>
      </c>
      <c r="CP74" s="67">
        <f t="shared" si="152"/>
        <v>0</v>
      </c>
      <c r="CQ74" s="67">
        <f t="shared" si="152"/>
        <v>0</v>
      </c>
      <c r="CR74" s="67">
        <f t="shared" si="152"/>
        <v>0</v>
      </c>
      <c r="CS74" s="67">
        <f t="shared" si="97"/>
        <v>0</v>
      </c>
      <c r="CT74" s="67">
        <f t="shared" ref="CT74:CY74" si="153">SUM(CT75:CT83)</f>
        <v>0</v>
      </c>
      <c r="CU74" s="67">
        <f t="shared" si="153"/>
        <v>0</v>
      </c>
      <c r="CV74" s="67">
        <f t="shared" si="153"/>
        <v>0</v>
      </c>
      <c r="CW74" s="67">
        <f t="shared" si="153"/>
        <v>0</v>
      </c>
      <c r="CX74" s="67">
        <f t="shared" si="153"/>
        <v>0</v>
      </c>
      <c r="CY74" s="67">
        <f t="shared" si="153"/>
        <v>0</v>
      </c>
    </row>
    <row r="75" spans="3:103" ht="12" customHeight="1" x14ac:dyDescent="0.25">
      <c r="C75" s="70"/>
      <c r="D75" s="71" t="s">
        <v>279</v>
      </c>
      <c r="E75" s="68" t="s">
        <v>352</v>
      </c>
      <c r="F75" s="67">
        <f t="shared" si="84"/>
        <v>0</v>
      </c>
      <c r="G75" s="66"/>
      <c r="H75" s="66"/>
      <c r="I75" s="66"/>
      <c r="J75" s="66"/>
      <c r="K75" s="66"/>
      <c r="L75" s="66"/>
      <c r="M75" s="67">
        <f t="shared" si="85"/>
        <v>0</v>
      </c>
      <c r="N75" s="66"/>
      <c r="O75" s="66"/>
      <c r="P75" s="66"/>
      <c r="Q75" s="66"/>
      <c r="R75" s="66"/>
      <c r="S75" s="66"/>
      <c r="T75" s="67">
        <f t="shared" si="86"/>
        <v>0</v>
      </c>
      <c r="U75" s="66"/>
      <c r="V75" s="66"/>
      <c r="W75" s="66"/>
      <c r="X75" s="66"/>
      <c r="Y75" s="66"/>
      <c r="Z75" s="66"/>
      <c r="AA75" s="67">
        <f t="shared" si="87"/>
        <v>0</v>
      </c>
      <c r="AB75" s="66"/>
      <c r="AC75" s="66"/>
      <c r="AD75" s="66"/>
      <c r="AE75" s="66"/>
      <c r="AF75" s="66"/>
      <c r="AG75" s="66"/>
      <c r="AH75" s="67">
        <f t="shared" si="88"/>
        <v>0</v>
      </c>
      <c r="AI75" s="66"/>
      <c r="AJ75" s="66"/>
      <c r="AK75" s="66"/>
      <c r="AL75" s="66"/>
      <c r="AM75" s="66"/>
      <c r="AN75" s="66"/>
      <c r="AO75" s="67">
        <f t="shared" si="89"/>
        <v>0</v>
      </c>
      <c r="AP75" s="66"/>
      <c r="AQ75" s="66"/>
      <c r="AR75" s="66"/>
      <c r="AS75" s="66"/>
      <c r="AT75" s="66"/>
      <c r="AU75" s="66"/>
      <c r="AV75" s="67">
        <f t="shared" si="90"/>
        <v>0</v>
      </c>
      <c r="AW75" s="66"/>
      <c r="AX75" s="66"/>
      <c r="AY75" s="66"/>
      <c r="AZ75" s="66"/>
      <c r="BA75" s="66"/>
      <c r="BB75" s="66"/>
      <c r="BC75" s="67">
        <f t="shared" si="91"/>
        <v>0</v>
      </c>
      <c r="BD75" s="66"/>
      <c r="BE75" s="66"/>
      <c r="BF75" s="66"/>
      <c r="BG75" s="66"/>
      <c r="BH75" s="66"/>
      <c r="BI75" s="66"/>
      <c r="BJ75" s="67">
        <f t="shared" si="92"/>
        <v>0</v>
      </c>
      <c r="BK75" s="66"/>
      <c r="BL75" s="66"/>
      <c r="BM75" s="66"/>
      <c r="BN75" s="66"/>
      <c r="BO75" s="66"/>
      <c r="BP75" s="66"/>
      <c r="BQ75" s="67">
        <f t="shared" si="93"/>
        <v>0</v>
      </c>
      <c r="BR75" s="66"/>
      <c r="BS75" s="66"/>
      <c r="BT75" s="66"/>
      <c r="BU75" s="66"/>
      <c r="BV75" s="66"/>
      <c r="BW75" s="66"/>
      <c r="BX75" s="67">
        <f t="shared" si="94"/>
        <v>0</v>
      </c>
      <c r="BY75" s="66"/>
      <c r="BZ75" s="66"/>
      <c r="CA75" s="66"/>
      <c r="CB75" s="66"/>
      <c r="CC75" s="66"/>
      <c r="CD75" s="66"/>
      <c r="CE75" s="67">
        <f t="shared" si="95"/>
        <v>0</v>
      </c>
      <c r="CF75" s="66"/>
      <c r="CG75" s="66"/>
      <c r="CH75" s="66"/>
      <c r="CI75" s="66"/>
      <c r="CJ75" s="66"/>
      <c r="CK75" s="66"/>
      <c r="CL75" s="67">
        <f t="shared" si="96"/>
        <v>0</v>
      </c>
      <c r="CM75" s="66"/>
      <c r="CN75" s="66"/>
      <c r="CO75" s="66"/>
      <c r="CP75" s="66"/>
      <c r="CQ75" s="66"/>
      <c r="CR75" s="66"/>
      <c r="CS75" s="67">
        <f t="shared" si="97"/>
        <v>0</v>
      </c>
      <c r="CT75" s="66"/>
      <c r="CU75" s="66"/>
      <c r="CV75" s="66"/>
      <c r="CW75" s="66"/>
      <c r="CX75" s="66"/>
      <c r="CY75" s="66"/>
    </row>
    <row r="76" spans="3:103" ht="12" customHeight="1" x14ac:dyDescent="0.25">
      <c r="C76" s="70"/>
      <c r="D76" s="71" t="s">
        <v>281</v>
      </c>
      <c r="E76" s="68" t="s">
        <v>353</v>
      </c>
      <c r="F76" s="67">
        <f t="shared" si="84"/>
        <v>0</v>
      </c>
      <c r="G76" s="66"/>
      <c r="H76" s="66"/>
      <c r="I76" s="66"/>
      <c r="J76" s="66"/>
      <c r="K76" s="66"/>
      <c r="L76" s="66"/>
      <c r="M76" s="67">
        <f t="shared" si="85"/>
        <v>0</v>
      </c>
      <c r="N76" s="66"/>
      <c r="O76" s="66"/>
      <c r="P76" s="66"/>
      <c r="Q76" s="66"/>
      <c r="R76" s="66"/>
      <c r="S76" s="66"/>
      <c r="T76" s="67">
        <f t="shared" si="86"/>
        <v>0</v>
      </c>
      <c r="U76" s="66"/>
      <c r="V76" s="66"/>
      <c r="W76" s="66"/>
      <c r="X76" s="66"/>
      <c r="Y76" s="66"/>
      <c r="Z76" s="66"/>
      <c r="AA76" s="67">
        <f t="shared" si="87"/>
        <v>0</v>
      </c>
      <c r="AB76" s="66"/>
      <c r="AC76" s="66"/>
      <c r="AD76" s="66"/>
      <c r="AE76" s="66"/>
      <c r="AF76" s="66"/>
      <c r="AG76" s="66"/>
      <c r="AH76" s="67">
        <f t="shared" si="88"/>
        <v>0</v>
      </c>
      <c r="AI76" s="66"/>
      <c r="AJ76" s="66"/>
      <c r="AK76" s="66"/>
      <c r="AL76" s="66"/>
      <c r="AM76" s="66"/>
      <c r="AN76" s="66"/>
      <c r="AO76" s="67">
        <f t="shared" si="89"/>
        <v>0</v>
      </c>
      <c r="AP76" s="66"/>
      <c r="AQ76" s="66"/>
      <c r="AR76" s="66"/>
      <c r="AS76" s="66"/>
      <c r="AT76" s="66"/>
      <c r="AU76" s="66"/>
      <c r="AV76" s="67">
        <f t="shared" si="90"/>
        <v>0</v>
      </c>
      <c r="AW76" s="66"/>
      <c r="AX76" s="66"/>
      <c r="AY76" s="66"/>
      <c r="AZ76" s="66"/>
      <c r="BA76" s="66"/>
      <c r="BB76" s="66"/>
      <c r="BC76" s="67">
        <f t="shared" si="91"/>
        <v>0</v>
      </c>
      <c r="BD76" s="66"/>
      <c r="BE76" s="66"/>
      <c r="BF76" s="66"/>
      <c r="BG76" s="66"/>
      <c r="BH76" s="66"/>
      <c r="BI76" s="66"/>
      <c r="BJ76" s="67">
        <f t="shared" si="92"/>
        <v>0</v>
      </c>
      <c r="BK76" s="66"/>
      <c r="BL76" s="66"/>
      <c r="BM76" s="66"/>
      <c r="BN76" s="66"/>
      <c r="BO76" s="66"/>
      <c r="BP76" s="66"/>
      <c r="BQ76" s="67">
        <f t="shared" si="93"/>
        <v>0</v>
      </c>
      <c r="BR76" s="66"/>
      <c r="BS76" s="66"/>
      <c r="BT76" s="66"/>
      <c r="BU76" s="66"/>
      <c r="BV76" s="66"/>
      <c r="BW76" s="66"/>
      <c r="BX76" s="67">
        <f t="shared" si="94"/>
        <v>0</v>
      </c>
      <c r="BY76" s="66"/>
      <c r="BZ76" s="66"/>
      <c r="CA76" s="66"/>
      <c r="CB76" s="66"/>
      <c r="CC76" s="66"/>
      <c r="CD76" s="66"/>
      <c r="CE76" s="67">
        <f t="shared" si="95"/>
        <v>0</v>
      </c>
      <c r="CF76" s="66"/>
      <c r="CG76" s="66"/>
      <c r="CH76" s="66"/>
      <c r="CI76" s="66"/>
      <c r="CJ76" s="66"/>
      <c r="CK76" s="66"/>
      <c r="CL76" s="67">
        <f t="shared" si="96"/>
        <v>0</v>
      </c>
      <c r="CM76" s="66"/>
      <c r="CN76" s="66"/>
      <c r="CO76" s="66"/>
      <c r="CP76" s="66"/>
      <c r="CQ76" s="66"/>
      <c r="CR76" s="66"/>
      <c r="CS76" s="67">
        <f t="shared" si="97"/>
        <v>0</v>
      </c>
      <c r="CT76" s="66"/>
      <c r="CU76" s="66"/>
      <c r="CV76" s="66"/>
      <c r="CW76" s="66"/>
      <c r="CX76" s="66"/>
      <c r="CY76" s="66"/>
    </row>
    <row r="77" spans="3:103" ht="12" customHeight="1" x14ac:dyDescent="0.25">
      <c r="C77" s="70"/>
      <c r="D77" s="71" t="s">
        <v>283</v>
      </c>
      <c r="E77" s="68" t="s">
        <v>354</v>
      </c>
      <c r="F77" s="67">
        <f t="shared" si="84"/>
        <v>0</v>
      </c>
      <c r="G77" s="66"/>
      <c r="H77" s="66"/>
      <c r="I77" s="66"/>
      <c r="J77" s="66"/>
      <c r="K77" s="66"/>
      <c r="L77" s="66"/>
      <c r="M77" s="67">
        <f t="shared" si="85"/>
        <v>0</v>
      </c>
      <c r="N77" s="66"/>
      <c r="O77" s="66"/>
      <c r="P77" s="66"/>
      <c r="Q77" s="66"/>
      <c r="R77" s="66"/>
      <c r="S77" s="66"/>
      <c r="T77" s="67">
        <f t="shared" si="86"/>
        <v>0</v>
      </c>
      <c r="U77" s="66"/>
      <c r="V77" s="66"/>
      <c r="W77" s="66"/>
      <c r="X77" s="66"/>
      <c r="Y77" s="66"/>
      <c r="Z77" s="66"/>
      <c r="AA77" s="67">
        <f t="shared" si="87"/>
        <v>0</v>
      </c>
      <c r="AB77" s="66"/>
      <c r="AC77" s="66"/>
      <c r="AD77" s="66"/>
      <c r="AE77" s="66"/>
      <c r="AF77" s="66"/>
      <c r="AG77" s="66"/>
      <c r="AH77" s="67">
        <f t="shared" si="88"/>
        <v>0</v>
      </c>
      <c r="AI77" s="66"/>
      <c r="AJ77" s="66"/>
      <c r="AK77" s="66"/>
      <c r="AL77" s="66"/>
      <c r="AM77" s="66"/>
      <c r="AN77" s="66"/>
      <c r="AO77" s="67">
        <f t="shared" si="89"/>
        <v>0</v>
      </c>
      <c r="AP77" s="66"/>
      <c r="AQ77" s="66"/>
      <c r="AR77" s="66"/>
      <c r="AS77" s="66"/>
      <c r="AT77" s="66"/>
      <c r="AU77" s="66"/>
      <c r="AV77" s="67">
        <f t="shared" si="90"/>
        <v>0</v>
      </c>
      <c r="AW77" s="66"/>
      <c r="AX77" s="66"/>
      <c r="AY77" s="66"/>
      <c r="AZ77" s="66"/>
      <c r="BA77" s="66"/>
      <c r="BB77" s="66"/>
      <c r="BC77" s="67">
        <f t="shared" si="91"/>
        <v>0</v>
      </c>
      <c r="BD77" s="66"/>
      <c r="BE77" s="66"/>
      <c r="BF77" s="66"/>
      <c r="BG77" s="66"/>
      <c r="BH77" s="66"/>
      <c r="BI77" s="66"/>
      <c r="BJ77" s="67">
        <f t="shared" si="92"/>
        <v>0</v>
      </c>
      <c r="BK77" s="66"/>
      <c r="BL77" s="66"/>
      <c r="BM77" s="66"/>
      <c r="BN77" s="66"/>
      <c r="BO77" s="66"/>
      <c r="BP77" s="66"/>
      <c r="BQ77" s="67">
        <f t="shared" si="93"/>
        <v>0</v>
      </c>
      <c r="BR77" s="66"/>
      <c r="BS77" s="66"/>
      <c r="BT77" s="66"/>
      <c r="BU77" s="66"/>
      <c r="BV77" s="66"/>
      <c r="BW77" s="66"/>
      <c r="BX77" s="67">
        <f t="shared" si="94"/>
        <v>0</v>
      </c>
      <c r="BY77" s="66"/>
      <c r="BZ77" s="66"/>
      <c r="CA77" s="66"/>
      <c r="CB77" s="66"/>
      <c r="CC77" s="66"/>
      <c r="CD77" s="66"/>
      <c r="CE77" s="67">
        <f t="shared" si="95"/>
        <v>0</v>
      </c>
      <c r="CF77" s="66"/>
      <c r="CG77" s="66"/>
      <c r="CH77" s="66"/>
      <c r="CI77" s="66"/>
      <c r="CJ77" s="66"/>
      <c r="CK77" s="66"/>
      <c r="CL77" s="67">
        <f t="shared" si="96"/>
        <v>0</v>
      </c>
      <c r="CM77" s="66"/>
      <c r="CN77" s="66"/>
      <c r="CO77" s="66"/>
      <c r="CP77" s="66"/>
      <c r="CQ77" s="66"/>
      <c r="CR77" s="66"/>
      <c r="CS77" s="67">
        <f t="shared" si="97"/>
        <v>0</v>
      </c>
      <c r="CT77" s="66"/>
      <c r="CU77" s="66"/>
      <c r="CV77" s="66"/>
      <c r="CW77" s="66"/>
      <c r="CX77" s="66"/>
      <c r="CY77" s="66"/>
    </row>
    <row r="78" spans="3:103" ht="12" customHeight="1" x14ac:dyDescent="0.25">
      <c r="C78" s="70"/>
      <c r="D78" s="71" t="s">
        <v>285</v>
      </c>
      <c r="E78" s="68" t="s">
        <v>355</v>
      </c>
      <c r="F78" s="67">
        <f t="shared" si="84"/>
        <v>0</v>
      </c>
      <c r="G78" s="66"/>
      <c r="H78" s="66"/>
      <c r="I78" s="66"/>
      <c r="J78" s="66"/>
      <c r="K78" s="66"/>
      <c r="L78" s="66"/>
      <c r="M78" s="67">
        <f t="shared" si="85"/>
        <v>0</v>
      </c>
      <c r="N78" s="66"/>
      <c r="O78" s="66"/>
      <c r="P78" s="66"/>
      <c r="Q78" s="66"/>
      <c r="R78" s="66"/>
      <c r="S78" s="66"/>
      <c r="T78" s="67">
        <f t="shared" si="86"/>
        <v>0</v>
      </c>
      <c r="U78" s="66"/>
      <c r="V78" s="66"/>
      <c r="W78" s="66"/>
      <c r="X78" s="66"/>
      <c r="Y78" s="66"/>
      <c r="Z78" s="66"/>
      <c r="AA78" s="67">
        <f t="shared" si="87"/>
        <v>0</v>
      </c>
      <c r="AB78" s="66"/>
      <c r="AC78" s="66"/>
      <c r="AD78" s="66"/>
      <c r="AE78" s="66"/>
      <c r="AF78" s="66"/>
      <c r="AG78" s="66"/>
      <c r="AH78" s="67">
        <f t="shared" si="88"/>
        <v>0</v>
      </c>
      <c r="AI78" s="66"/>
      <c r="AJ78" s="66"/>
      <c r="AK78" s="66"/>
      <c r="AL78" s="66"/>
      <c r="AM78" s="66"/>
      <c r="AN78" s="66"/>
      <c r="AO78" s="67">
        <f t="shared" si="89"/>
        <v>0</v>
      </c>
      <c r="AP78" s="66"/>
      <c r="AQ78" s="66"/>
      <c r="AR78" s="66"/>
      <c r="AS78" s="66"/>
      <c r="AT78" s="66"/>
      <c r="AU78" s="66"/>
      <c r="AV78" s="67">
        <f t="shared" si="90"/>
        <v>0</v>
      </c>
      <c r="AW78" s="66"/>
      <c r="AX78" s="66"/>
      <c r="AY78" s="66"/>
      <c r="AZ78" s="66"/>
      <c r="BA78" s="66"/>
      <c r="BB78" s="66"/>
      <c r="BC78" s="67">
        <f t="shared" si="91"/>
        <v>0</v>
      </c>
      <c r="BD78" s="66"/>
      <c r="BE78" s="66"/>
      <c r="BF78" s="66"/>
      <c r="BG78" s="66"/>
      <c r="BH78" s="66"/>
      <c r="BI78" s="66"/>
      <c r="BJ78" s="67">
        <f t="shared" si="92"/>
        <v>0</v>
      </c>
      <c r="BK78" s="66"/>
      <c r="BL78" s="66"/>
      <c r="BM78" s="66"/>
      <c r="BN78" s="66"/>
      <c r="BO78" s="66"/>
      <c r="BP78" s="66"/>
      <c r="BQ78" s="67">
        <f t="shared" si="93"/>
        <v>0</v>
      </c>
      <c r="BR78" s="66"/>
      <c r="BS78" s="66"/>
      <c r="BT78" s="66"/>
      <c r="BU78" s="66"/>
      <c r="BV78" s="66"/>
      <c r="BW78" s="66"/>
      <c r="BX78" s="67">
        <f t="shared" si="94"/>
        <v>0</v>
      </c>
      <c r="BY78" s="66"/>
      <c r="BZ78" s="66"/>
      <c r="CA78" s="66"/>
      <c r="CB78" s="66"/>
      <c r="CC78" s="66"/>
      <c r="CD78" s="66"/>
      <c r="CE78" s="67">
        <f t="shared" si="95"/>
        <v>0</v>
      </c>
      <c r="CF78" s="66"/>
      <c r="CG78" s="66"/>
      <c r="CH78" s="66"/>
      <c r="CI78" s="66"/>
      <c r="CJ78" s="66"/>
      <c r="CK78" s="66"/>
      <c r="CL78" s="67">
        <f t="shared" si="96"/>
        <v>0</v>
      </c>
      <c r="CM78" s="66"/>
      <c r="CN78" s="66"/>
      <c r="CO78" s="66"/>
      <c r="CP78" s="66"/>
      <c r="CQ78" s="66"/>
      <c r="CR78" s="66"/>
      <c r="CS78" s="67">
        <f t="shared" si="97"/>
        <v>0</v>
      </c>
      <c r="CT78" s="66"/>
      <c r="CU78" s="66"/>
      <c r="CV78" s="66"/>
      <c r="CW78" s="66"/>
      <c r="CX78" s="66"/>
      <c r="CY78" s="66"/>
    </row>
    <row r="79" spans="3:103" ht="12" customHeight="1" x14ac:dyDescent="0.25">
      <c r="C79" s="70"/>
      <c r="D79" s="71" t="s">
        <v>287</v>
      </c>
      <c r="E79" s="68" t="s">
        <v>356</v>
      </c>
      <c r="F79" s="67">
        <f t="shared" si="84"/>
        <v>0</v>
      </c>
      <c r="G79" s="66"/>
      <c r="H79" s="66"/>
      <c r="I79" s="66"/>
      <c r="J79" s="66"/>
      <c r="K79" s="66"/>
      <c r="L79" s="66"/>
      <c r="M79" s="67">
        <f t="shared" si="85"/>
        <v>0</v>
      </c>
      <c r="N79" s="66"/>
      <c r="O79" s="66"/>
      <c r="P79" s="66"/>
      <c r="Q79" s="66"/>
      <c r="R79" s="66"/>
      <c r="S79" s="66"/>
      <c r="T79" s="67">
        <f t="shared" si="86"/>
        <v>0</v>
      </c>
      <c r="U79" s="66"/>
      <c r="V79" s="66"/>
      <c r="W79" s="66"/>
      <c r="X79" s="66"/>
      <c r="Y79" s="66"/>
      <c r="Z79" s="66"/>
      <c r="AA79" s="67">
        <f t="shared" si="87"/>
        <v>0</v>
      </c>
      <c r="AB79" s="66"/>
      <c r="AC79" s="66"/>
      <c r="AD79" s="66"/>
      <c r="AE79" s="66"/>
      <c r="AF79" s="66"/>
      <c r="AG79" s="66"/>
      <c r="AH79" s="67">
        <f t="shared" si="88"/>
        <v>0</v>
      </c>
      <c r="AI79" s="66"/>
      <c r="AJ79" s="66"/>
      <c r="AK79" s="66"/>
      <c r="AL79" s="66"/>
      <c r="AM79" s="66"/>
      <c r="AN79" s="66"/>
      <c r="AO79" s="67">
        <f t="shared" si="89"/>
        <v>0</v>
      </c>
      <c r="AP79" s="66"/>
      <c r="AQ79" s="66"/>
      <c r="AR79" s="66"/>
      <c r="AS79" s="66"/>
      <c r="AT79" s="66"/>
      <c r="AU79" s="66"/>
      <c r="AV79" s="67">
        <f t="shared" si="90"/>
        <v>0</v>
      </c>
      <c r="AW79" s="66"/>
      <c r="AX79" s="66"/>
      <c r="AY79" s="66"/>
      <c r="AZ79" s="66"/>
      <c r="BA79" s="66"/>
      <c r="BB79" s="66"/>
      <c r="BC79" s="67">
        <f t="shared" si="91"/>
        <v>0</v>
      </c>
      <c r="BD79" s="66"/>
      <c r="BE79" s="66"/>
      <c r="BF79" s="66"/>
      <c r="BG79" s="66"/>
      <c r="BH79" s="66"/>
      <c r="BI79" s="66"/>
      <c r="BJ79" s="67">
        <f t="shared" si="92"/>
        <v>0</v>
      </c>
      <c r="BK79" s="66"/>
      <c r="BL79" s="66"/>
      <c r="BM79" s="66"/>
      <c r="BN79" s="66"/>
      <c r="BO79" s="66"/>
      <c r="BP79" s="66"/>
      <c r="BQ79" s="67">
        <f t="shared" si="93"/>
        <v>0</v>
      </c>
      <c r="BR79" s="66"/>
      <c r="BS79" s="66"/>
      <c r="BT79" s="66"/>
      <c r="BU79" s="66"/>
      <c r="BV79" s="66"/>
      <c r="BW79" s="66"/>
      <c r="BX79" s="67">
        <f t="shared" si="94"/>
        <v>0</v>
      </c>
      <c r="BY79" s="66"/>
      <c r="BZ79" s="66"/>
      <c r="CA79" s="66"/>
      <c r="CB79" s="66"/>
      <c r="CC79" s="66"/>
      <c r="CD79" s="66"/>
      <c r="CE79" s="67">
        <f t="shared" si="95"/>
        <v>0</v>
      </c>
      <c r="CF79" s="66"/>
      <c r="CG79" s="66"/>
      <c r="CH79" s="66"/>
      <c r="CI79" s="66"/>
      <c r="CJ79" s="66"/>
      <c r="CK79" s="66"/>
      <c r="CL79" s="67">
        <f t="shared" si="96"/>
        <v>0</v>
      </c>
      <c r="CM79" s="66"/>
      <c r="CN79" s="66"/>
      <c r="CO79" s="66"/>
      <c r="CP79" s="66"/>
      <c r="CQ79" s="66"/>
      <c r="CR79" s="66"/>
      <c r="CS79" s="67">
        <f t="shared" si="97"/>
        <v>0</v>
      </c>
      <c r="CT79" s="66"/>
      <c r="CU79" s="66"/>
      <c r="CV79" s="66"/>
      <c r="CW79" s="66"/>
      <c r="CX79" s="66"/>
      <c r="CY79" s="66"/>
    </row>
    <row r="80" spans="3:103" ht="12" customHeight="1" x14ac:dyDescent="0.25">
      <c r="C80" s="70"/>
      <c r="D80" s="71" t="s">
        <v>289</v>
      </c>
      <c r="E80" s="68" t="s">
        <v>357</v>
      </c>
      <c r="F80" s="67">
        <f t="shared" si="84"/>
        <v>0</v>
      </c>
      <c r="G80" s="66"/>
      <c r="H80" s="66"/>
      <c r="I80" s="66"/>
      <c r="J80" s="66"/>
      <c r="K80" s="66"/>
      <c r="L80" s="66"/>
      <c r="M80" s="67">
        <f t="shared" si="85"/>
        <v>0</v>
      </c>
      <c r="N80" s="66"/>
      <c r="O80" s="66"/>
      <c r="P80" s="66"/>
      <c r="Q80" s="66"/>
      <c r="R80" s="66"/>
      <c r="S80" s="66"/>
      <c r="T80" s="67">
        <f t="shared" si="86"/>
        <v>0</v>
      </c>
      <c r="U80" s="66"/>
      <c r="V80" s="66"/>
      <c r="W80" s="66"/>
      <c r="X80" s="66"/>
      <c r="Y80" s="66"/>
      <c r="Z80" s="66"/>
      <c r="AA80" s="67">
        <f t="shared" si="87"/>
        <v>0</v>
      </c>
      <c r="AB80" s="66"/>
      <c r="AC80" s="66"/>
      <c r="AD80" s="66"/>
      <c r="AE80" s="66"/>
      <c r="AF80" s="66"/>
      <c r="AG80" s="66"/>
      <c r="AH80" s="67">
        <f t="shared" si="88"/>
        <v>0</v>
      </c>
      <c r="AI80" s="66"/>
      <c r="AJ80" s="66"/>
      <c r="AK80" s="66"/>
      <c r="AL80" s="66"/>
      <c r="AM80" s="66"/>
      <c r="AN80" s="66"/>
      <c r="AO80" s="67">
        <f t="shared" si="89"/>
        <v>0</v>
      </c>
      <c r="AP80" s="66"/>
      <c r="AQ80" s="66"/>
      <c r="AR80" s="66"/>
      <c r="AS80" s="66"/>
      <c r="AT80" s="66"/>
      <c r="AU80" s="66"/>
      <c r="AV80" s="67">
        <f t="shared" si="90"/>
        <v>0</v>
      </c>
      <c r="AW80" s="66"/>
      <c r="AX80" s="66"/>
      <c r="AY80" s="66"/>
      <c r="AZ80" s="66"/>
      <c r="BA80" s="66"/>
      <c r="BB80" s="66"/>
      <c r="BC80" s="67">
        <f t="shared" si="91"/>
        <v>0</v>
      </c>
      <c r="BD80" s="66"/>
      <c r="BE80" s="66"/>
      <c r="BF80" s="66"/>
      <c r="BG80" s="66"/>
      <c r="BH80" s="66"/>
      <c r="BI80" s="66"/>
      <c r="BJ80" s="67">
        <f t="shared" si="92"/>
        <v>0</v>
      </c>
      <c r="BK80" s="66"/>
      <c r="BL80" s="66"/>
      <c r="BM80" s="66"/>
      <c r="BN80" s="66"/>
      <c r="BO80" s="66"/>
      <c r="BP80" s="66"/>
      <c r="BQ80" s="67">
        <f t="shared" si="93"/>
        <v>0</v>
      </c>
      <c r="BR80" s="66"/>
      <c r="BS80" s="66"/>
      <c r="BT80" s="66"/>
      <c r="BU80" s="66"/>
      <c r="BV80" s="66"/>
      <c r="BW80" s="66"/>
      <c r="BX80" s="67">
        <f t="shared" si="94"/>
        <v>0</v>
      </c>
      <c r="BY80" s="66"/>
      <c r="BZ80" s="66"/>
      <c r="CA80" s="66"/>
      <c r="CB80" s="66"/>
      <c r="CC80" s="66"/>
      <c r="CD80" s="66"/>
      <c r="CE80" s="67">
        <f t="shared" si="95"/>
        <v>0</v>
      </c>
      <c r="CF80" s="66"/>
      <c r="CG80" s="66"/>
      <c r="CH80" s="66"/>
      <c r="CI80" s="66"/>
      <c r="CJ80" s="66"/>
      <c r="CK80" s="66"/>
      <c r="CL80" s="67">
        <f t="shared" si="96"/>
        <v>0</v>
      </c>
      <c r="CM80" s="66"/>
      <c r="CN80" s="66"/>
      <c r="CO80" s="66"/>
      <c r="CP80" s="66"/>
      <c r="CQ80" s="66"/>
      <c r="CR80" s="66"/>
      <c r="CS80" s="67">
        <f t="shared" si="97"/>
        <v>0</v>
      </c>
      <c r="CT80" s="66"/>
      <c r="CU80" s="66"/>
      <c r="CV80" s="66"/>
      <c r="CW80" s="66"/>
      <c r="CX80" s="66"/>
      <c r="CY80" s="66"/>
    </row>
    <row r="81" spans="3:103" ht="12" customHeight="1" x14ac:dyDescent="0.25">
      <c r="C81" s="70"/>
      <c r="D81" s="71" t="s">
        <v>291</v>
      </c>
      <c r="E81" s="68" t="s">
        <v>358</v>
      </c>
      <c r="F81" s="67">
        <f t="shared" si="84"/>
        <v>0</v>
      </c>
      <c r="G81" s="66"/>
      <c r="H81" s="66"/>
      <c r="I81" s="66"/>
      <c r="J81" s="66"/>
      <c r="K81" s="66"/>
      <c r="L81" s="66"/>
      <c r="M81" s="67">
        <f t="shared" si="85"/>
        <v>0</v>
      </c>
      <c r="N81" s="66"/>
      <c r="O81" s="66"/>
      <c r="P81" s="66"/>
      <c r="Q81" s="66"/>
      <c r="R81" s="66"/>
      <c r="S81" s="66"/>
      <c r="T81" s="67">
        <f t="shared" si="86"/>
        <v>0</v>
      </c>
      <c r="U81" s="66"/>
      <c r="V81" s="66"/>
      <c r="W81" s="66"/>
      <c r="X81" s="66"/>
      <c r="Y81" s="66"/>
      <c r="Z81" s="66"/>
      <c r="AA81" s="67">
        <f t="shared" si="87"/>
        <v>0</v>
      </c>
      <c r="AB81" s="66"/>
      <c r="AC81" s="66"/>
      <c r="AD81" s="66"/>
      <c r="AE81" s="66"/>
      <c r="AF81" s="66"/>
      <c r="AG81" s="66"/>
      <c r="AH81" s="67">
        <f t="shared" si="88"/>
        <v>0</v>
      </c>
      <c r="AI81" s="66"/>
      <c r="AJ81" s="66"/>
      <c r="AK81" s="66"/>
      <c r="AL81" s="66"/>
      <c r="AM81" s="66"/>
      <c r="AN81" s="66"/>
      <c r="AO81" s="67">
        <f t="shared" si="89"/>
        <v>0</v>
      </c>
      <c r="AP81" s="66"/>
      <c r="AQ81" s="66"/>
      <c r="AR81" s="66"/>
      <c r="AS81" s="66"/>
      <c r="AT81" s="66"/>
      <c r="AU81" s="66"/>
      <c r="AV81" s="67">
        <f t="shared" si="90"/>
        <v>0</v>
      </c>
      <c r="AW81" s="66"/>
      <c r="AX81" s="66"/>
      <c r="AY81" s="66"/>
      <c r="AZ81" s="66"/>
      <c r="BA81" s="66"/>
      <c r="BB81" s="66"/>
      <c r="BC81" s="67">
        <f t="shared" si="91"/>
        <v>0</v>
      </c>
      <c r="BD81" s="66"/>
      <c r="BE81" s="66"/>
      <c r="BF81" s="66"/>
      <c r="BG81" s="66"/>
      <c r="BH81" s="66"/>
      <c r="BI81" s="66"/>
      <c r="BJ81" s="67">
        <f t="shared" si="92"/>
        <v>0</v>
      </c>
      <c r="BK81" s="66"/>
      <c r="BL81" s="66"/>
      <c r="BM81" s="66"/>
      <c r="BN81" s="66"/>
      <c r="BO81" s="66"/>
      <c r="BP81" s="66"/>
      <c r="BQ81" s="67">
        <f t="shared" si="93"/>
        <v>0</v>
      </c>
      <c r="BR81" s="66"/>
      <c r="BS81" s="66"/>
      <c r="BT81" s="66"/>
      <c r="BU81" s="66"/>
      <c r="BV81" s="66"/>
      <c r="BW81" s="66"/>
      <c r="BX81" s="67">
        <f t="shared" si="94"/>
        <v>0</v>
      </c>
      <c r="BY81" s="66"/>
      <c r="BZ81" s="66"/>
      <c r="CA81" s="66"/>
      <c r="CB81" s="66"/>
      <c r="CC81" s="66"/>
      <c r="CD81" s="66"/>
      <c r="CE81" s="67">
        <f t="shared" si="95"/>
        <v>0</v>
      </c>
      <c r="CF81" s="66"/>
      <c r="CG81" s="66"/>
      <c r="CH81" s="66"/>
      <c r="CI81" s="66"/>
      <c r="CJ81" s="66"/>
      <c r="CK81" s="66"/>
      <c r="CL81" s="67">
        <f t="shared" si="96"/>
        <v>0</v>
      </c>
      <c r="CM81" s="66"/>
      <c r="CN81" s="66"/>
      <c r="CO81" s="66"/>
      <c r="CP81" s="66"/>
      <c r="CQ81" s="66"/>
      <c r="CR81" s="66"/>
      <c r="CS81" s="67">
        <f t="shared" si="97"/>
        <v>0</v>
      </c>
      <c r="CT81" s="66"/>
      <c r="CU81" s="66"/>
      <c r="CV81" s="66"/>
      <c r="CW81" s="66"/>
      <c r="CX81" s="66"/>
      <c r="CY81" s="66"/>
    </row>
    <row r="82" spans="3:103" ht="12" customHeight="1" x14ac:dyDescent="0.25">
      <c r="C82" s="70"/>
      <c r="D82" s="71" t="s">
        <v>293</v>
      </c>
      <c r="E82" s="68" t="s">
        <v>359</v>
      </c>
      <c r="F82" s="67">
        <f t="shared" ref="F82:F113" si="154">SUM(G82:L82)</f>
        <v>0</v>
      </c>
      <c r="G82" s="66"/>
      <c r="H82" s="66"/>
      <c r="I82" s="66"/>
      <c r="J82" s="66"/>
      <c r="K82" s="66"/>
      <c r="L82" s="66"/>
      <c r="M82" s="67">
        <f t="shared" ref="M82:M113" si="155">SUM(N82:S82)</f>
        <v>0</v>
      </c>
      <c r="N82" s="66"/>
      <c r="O82" s="66"/>
      <c r="P82" s="66"/>
      <c r="Q82" s="66"/>
      <c r="R82" s="66"/>
      <c r="S82" s="66"/>
      <c r="T82" s="67">
        <f t="shared" ref="T82:T113" si="156">SUM(U82:Z82)</f>
        <v>0</v>
      </c>
      <c r="U82" s="66"/>
      <c r="V82" s="66"/>
      <c r="W82" s="66"/>
      <c r="X82" s="66"/>
      <c r="Y82" s="66"/>
      <c r="Z82" s="66"/>
      <c r="AA82" s="67">
        <f t="shared" ref="AA82:AA113" si="157">SUM(AB82:AG82)</f>
        <v>0</v>
      </c>
      <c r="AB82" s="66"/>
      <c r="AC82" s="66"/>
      <c r="AD82" s="66"/>
      <c r="AE82" s="66"/>
      <c r="AF82" s="66"/>
      <c r="AG82" s="66"/>
      <c r="AH82" s="67">
        <f t="shared" ref="AH82:AH113" si="158">SUM(AI82:AN82)</f>
        <v>0</v>
      </c>
      <c r="AI82" s="66"/>
      <c r="AJ82" s="66"/>
      <c r="AK82" s="66"/>
      <c r="AL82" s="66"/>
      <c r="AM82" s="66"/>
      <c r="AN82" s="66"/>
      <c r="AO82" s="67">
        <f t="shared" ref="AO82:AO113" si="159">SUM(AP82:AU82)</f>
        <v>0</v>
      </c>
      <c r="AP82" s="66"/>
      <c r="AQ82" s="66"/>
      <c r="AR82" s="66"/>
      <c r="AS82" s="66"/>
      <c r="AT82" s="66"/>
      <c r="AU82" s="66"/>
      <c r="AV82" s="67">
        <f t="shared" ref="AV82:AV113" si="160">SUM(AW82:BB82)</f>
        <v>0</v>
      </c>
      <c r="AW82" s="66"/>
      <c r="AX82" s="66"/>
      <c r="AY82" s="66"/>
      <c r="AZ82" s="66"/>
      <c r="BA82" s="66"/>
      <c r="BB82" s="66"/>
      <c r="BC82" s="67">
        <f t="shared" ref="BC82:BC113" si="161">SUM(BD82:BI82)</f>
        <v>0</v>
      </c>
      <c r="BD82" s="66"/>
      <c r="BE82" s="66"/>
      <c r="BF82" s="66"/>
      <c r="BG82" s="66"/>
      <c r="BH82" s="66"/>
      <c r="BI82" s="66"/>
      <c r="BJ82" s="67">
        <f t="shared" ref="BJ82:BJ113" si="162">SUM(BK82:BP82)</f>
        <v>0</v>
      </c>
      <c r="BK82" s="66"/>
      <c r="BL82" s="66"/>
      <c r="BM82" s="66"/>
      <c r="BN82" s="66"/>
      <c r="BO82" s="66"/>
      <c r="BP82" s="66"/>
      <c r="BQ82" s="67">
        <f t="shared" ref="BQ82:BQ113" si="163">SUM(BR82:BW82)</f>
        <v>0</v>
      </c>
      <c r="BR82" s="66"/>
      <c r="BS82" s="66"/>
      <c r="BT82" s="66"/>
      <c r="BU82" s="66"/>
      <c r="BV82" s="66"/>
      <c r="BW82" s="66"/>
      <c r="BX82" s="67">
        <f t="shared" ref="BX82:BX113" si="164">SUM(BY82:CD82)</f>
        <v>0</v>
      </c>
      <c r="BY82" s="66"/>
      <c r="BZ82" s="66"/>
      <c r="CA82" s="66"/>
      <c r="CB82" s="66"/>
      <c r="CC82" s="66"/>
      <c r="CD82" s="66"/>
      <c r="CE82" s="67">
        <f t="shared" ref="CE82:CE113" si="165">SUM(CF82:CK82)</f>
        <v>0</v>
      </c>
      <c r="CF82" s="66"/>
      <c r="CG82" s="66"/>
      <c r="CH82" s="66"/>
      <c r="CI82" s="66"/>
      <c r="CJ82" s="66"/>
      <c r="CK82" s="66"/>
      <c r="CL82" s="67">
        <f t="shared" ref="CL82:CL113" si="166">SUM(CM82:CR82)</f>
        <v>0</v>
      </c>
      <c r="CM82" s="66"/>
      <c r="CN82" s="66"/>
      <c r="CO82" s="66"/>
      <c r="CP82" s="66"/>
      <c r="CQ82" s="66"/>
      <c r="CR82" s="66"/>
      <c r="CS82" s="67">
        <f t="shared" ref="CS82:CS113" si="167">SUM(CT82:CY82)</f>
        <v>0</v>
      </c>
      <c r="CT82" s="66"/>
      <c r="CU82" s="66"/>
      <c r="CV82" s="66"/>
      <c r="CW82" s="66"/>
      <c r="CX82" s="66"/>
      <c r="CY82" s="66"/>
    </row>
    <row r="83" spans="3:103" ht="12" customHeight="1" x14ac:dyDescent="0.25">
      <c r="C83" s="70"/>
      <c r="D83" s="71" t="s">
        <v>295</v>
      </c>
      <c r="E83" s="68" t="s">
        <v>360</v>
      </c>
      <c r="F83" s="67">
        <f t="shared" si="154"/>
        <v>0</v>
      </c>
      <c r="G83" s="66"/>
      <c r="H83" s="66"/>
      <c r="I83" s="66"/>
      <c r="J83" s="66"/>
      <c r="K83" s="66"/>
      <c r="L83" s="66"/>
      <c r="M83" s="67">
        <f t="shared" si="155"/>
        <v>0</v>
      </c>
      <c r="N83" s="66"/>
      <c r="O83" s="66"/>
      <c r="P83" s="66"/>
      <c r="Q83" s="66"/>
      <c r="R83" s="66"/>
      <c r="S83" s="66"/>
      <c r="T83" s="67">
        <f t="shared" si="156"/>
        <v>0</v>
      </c>
      <c r="U83" s="66"/>
      <c r="V83" s="66"/>
      <c r="W83" s="66"/>
      <c r="X83" s="66"/>
      <c r="Y83" s="66"/>
      <c r="Z83" s="66"/>
      <c r="AA83" s="67">
        <f t="shared" si="157"/>
        <v>0</v>
      </c>
      <c r="AB83" s="66"/>
      <c r="AC83" s="66"/>
      <c r="AD83" s="66"/>
      <c r="AE83" s="66"/>
      <c r="AF83" s="66"/>
      <c r="AG83" s="66"/>
      <c r="AH83" s="67">
        <f t="shared" si="158"/>
        <v>0</v>
      </c>
      <c r="AI83" s="66"/>
      <c r="AJ83" s="66"/>
      <c r="AK83" s="66"/>
      <c r="AL83" s="66"/>
      <c r="AM83" s="66"/>
      <c r="AN83" s="66"/>
      <c r="AO83" s="67">
        <f t="shared" si="159"/>
        <v>0</v>
      </c>
      <c r="AP83" s="66"/>
      <c r="AQ83" s="66"/>
      <c r="AR83" s="66"/>
      <c r="AS83" s="66"/>
      <c r="AT83" s="66"/>
      <c r="AU83" s="66"/>
      <c r="AV83" s="67">
        <f t="shared" si="160"/>
        <v>0</v>
      </c>
      <c r="AW83" s="66"/>
      <c r="AX83" s="66"/>
      <c r="AY83" s="66"/>
      <c r="AZ83" s="66"/>
      <c r="BA83" s="66"/>
      <c r="BB83" s="66"/>
      <c r="BC83" s="67">
        <f t="shared" si="161"/>
        <v>0</v>
      </c>
      <c r="BD83" s="66"/>
      <c r="BE83" s="66"/>
      <c r="BF83" s="66"/>
      <c r="BG83" s="66"/>
      <c r="BH83" s="66"/>
      <c r="BI83" s="66"/>
      <c r="BJ83" s="67">
        <f t="shared" si="162"/>
        <v>0</v>
      </c>
      <c r="BK83" s="66"/>
      <c r="BL83" s="66"/>
      <c r="BM83" s="66"/>
      <c r="BN83" s="66"/>
      <c r="BO83" s="66"/>
      <c r="BP83" s="66"/>
      <c r="BQ83" s="67">
        <f t="shared" si="163"/>
        <v>0</v>
      </c>
      <c r="BR83" s="66"/>
      <c r="BS83" s="66"/>
      <c r="BT83" s="66"/>
      <c r="BU83" s="66"/>
      <c r="BV83" s="66"/>
      <c r="BW83" s="66"/>
      <c r="BX83" s="67">
        <f t="shared" si="164"/>
        <v>0</v>
      </c>
      <c r="BY83" s="66"/>
      <c r="BZ83" s="66"/>
      <c r="CA83" s="66"/>
      <c r="CB83" s="66"/>
      <c r="CC83" s="66"/>
      <c r="CD83" s="66"/>
      <c r="CE83" s="67">
        <f t="shared" si="165"/>
        <v>0</v>
      </c>
      <c r="CF83" s="66"/>
      <c r="CG83" s="66"/>
      <c r="CH83" s="66"/>
      <c r="CI83" s="66"/>
      <c r="CJ83" s="66"/>
      <c r="CK83" s="66"/>
      <c r="CL83" s="67">
        <f t="shared" si="166"/>
        <v>0</v>
      </c>
      <c r="CM83" s="66"/>
      <c r="CN83" s="66"/>
      <c r="CO83" s="66"/>
      <c r="CP83" s="66"/>
      <c r="CQ83" s="66"/>
      <c r="CR83" s="66"/>
      <c r="CS83" s="67">
        <f t="shared" si="167"/>
        <v>0</v>
      </c>
      <c r="CT83" s="66"/>
      <c r="CU83" s="66"/>
      <c r="CV83" s="66"/>
      <c r="CW83" s="66"/>
      <c r="CX83" s="66"/>
      <c r="CY83" s="66"/>
    </row>
    <row r="84" spans="3:103" ht="12" customHeight="1" x14ac:dyDescent="0.25">
      <c r="C84" s="70"/>
      <c r="D84" s="69" t="s">
        <v>297</v>
      </c>
      <c r="E84" s="68" t="s">
        <v>361</v>
      </c>
      <c r="F84" s="67">
        <f t="shared" si="154"/>
        <v>0</v>
      </c>
      <c r="G84" s="66"/>
      <c r="H84" s="66"/>
      <c r="I84" s="66"/>
      <c r="J84" s="66"/>
      <c r="K84" s="66"/>
      <c r="L84" s="66"/>
      <c r="M84" s="67">
        <f t="shared" si="155"/>
        <v>0</v>
      </c>
      <c r="N84" s="66"/>
      <c r="O84" s="66"/>
      <c r="P84" s="66"/>
      <c r="Q84" s="66"/>
      <c r="R84" s="66"/>
      <c r="S84" s="66"/>
      <c r="T84" s="67">
        <f t="shared" si="156"/>
        <v>0</v>
      </c>
      <c r="U84" s="66"/>
      <c r="V84" s="66"/>
      <c r="W84" s="66"/>
      <c r="X84" s="66"/>
      <c r="Y84" s="66"/>
      <c r="Z84" s="66"/>
      <c r="AA84" s="67">
        <f t="shared" si="157"/>
        <v>0</v>
      </c>
      <c r="AB84" s="66"/>
      <c r="AC84" s="66"/>
      <c r="AD84" s="66"/>
      <c r="AE84" s="66"/>
      <c r="AF84" s="66"/>
      <c r="AG84" s="66"/>
      <c r="AH84" s="67">
        <f t="shared" si="158"/>
        <v>0</v>
      </c>
      <c r="AI84" s="66"/>
      <c r="AJ84" s="66"/>
      <c r="AK84" s="66"/>
      <c r="AL84" s="66"/>
      <c r="AM84" s="66"/>
      <c r="AN84" s="66"/>
      <c r="AO84" s="67">
        <f t="shared" si="159"/>
        <v>0</v>
      </c>
      <c r="AP84" s="66"/>
      <c r="AQ84" s="66"/>
      <c r="AR84" s="66"/>
      <c r="AS84" s="66"/>
      <c r="AT84" s="66"/>
      <c r="AU84" s="66"/>
      <c r="AV84" s="67">
        <f t="shared" si="160"/>
        <v>0</v>
      </c>
      <c r="AW84" s="66"/>
      <c r="AX84" s="66"/>
      <c r="AY84" s="66"/>
      <c r="AZ84" s="66"/>
      <c r="BA84" s="66"/>
      <c r="BB84" s="66"/>
      <c r="BC84" s="67">
        <f t="shared" si="161"/>
        <v>0</v>
      </c>
      <c r="BD84" s="66"/>
      <c r="BE84" s="66"/>
      <c r="BF84" s="66"/>
      <c r="BG84" s="66"/>
      <c r="BH84" s="66"/>
      <c r="BI84" s="66"/>
      <c r="BJ84" s="67">
        <f t="shared" si="162"/>
        <v>0</v>
      </c>
      <c r="BK84" s="66"/>
      <c r="BL84" s="66"/>
      <c r="BM84" s="66"/>
      <c r="BN84" s="66"/>
      <c r="BO84" s="66"/>
      <c r="BP84" s="66"/>
      <c r="BQ84" s="67">
        <f t="shared" si="163"/>
        <v>0</v>
      </c>
      <c r="BR84" s="66"/>
      <c r="BS84" s="66"/>
      <c r="BT84" s="66"/>
      <c r="BU84" s="66"/>
      <c r="BV84" s="66"/>
      <c r="BW84" s="66"/>
      <c r="BX84" s="67">
        <f t="shared" si="164"/>
        <v>0</v>
      </c>
      <c r="BY84" s="66"/>
      <c r="BZ84" s="66"/>
      <c r="CA84" s="66"/>
      <c r="CB84" s="66"/>
      <c r="CC84" s="66"/>
      <c r="CD84" s="66"/>
      <c r="CE84" s="67">
        <f t="shared" si="165"/>
        <v>0</v>
      </c>
      <c r="CF84" s="66"/>
      <c r="CG84" s="66"/>
      <c r="CH84" s="66"/>
      <c r="CI84" s="66"/>
      <c r="CJ84" s="66"/>
      <c r="CK84" s="66"/>
      <c r="CL84" s="67">
        <f t="shared" si="166"/>
        <v>0</v>
      </c>
      <c r="CM84" s="66"/>
      <c r="CN84" s="66"/>
      <c r="CO84" s="66"/>
      <c r="CP84" s="66"/>
      <c r="CQ84" s="66"/>
      <c r="CR84" s="66"/>
      <c r="CS84" s="67">
        <f t="shared" si="167"/>
        <v>0</v>
      </c>
      <c r="CT84" s="66"/>
      <c r="CU84" s="66"/>
      <c r="CV84" s="66"/>
      <c r="CW84" s="66"/>
      <c r="CX84" s="66"/>
      <c r="CY84" s="66"/>
    </row>
    <row r="85" spans="3:103" ht="12" customHeight="1" x14ac:dyDescent="0.25">
      <c r="C85" s="70"/>
      <c r="D85" s="69" t="s">
        <v>299</v>
      </c>
      <c r="E85" s="68" t="s">
        <v>362</v>
      </c>
      <c r="F85" s="67">
        <f t="shared" si="154"/>
        <v>0</v>
      </c>
      <c r="G85" s="66"/>
      <c r="H85" s="66"/>
      <c r="I85" s="66"/>
      <c r="J85" s="66"/>
      <c r="K85" s="66"/>
      <c r="L85" s="66"/>
      <c r="M85" s="67">
        <f t="shared" si="155"/>
        <v>0</v>
      </c>
      <c r="N85" s="66"/>
      <c r="O85" s="66"/>
      <c r="P85" s="66"/>
      <c r="Q85" s="66"/>
      <c r="R85" s="66"/>
      <c r="S85" s="66"/>
      <c r="T85" s="67">
        <f t="shared" si="156"/>
        <v>0</v>
      </c>
      <c r="U85" s="66"/>
      <c r="V85" s="66"/>
      <c r="W85" s="66"/>
      <c r="X85" s="66"/>
      <c r="Y85" s="66"/>
      <c r="Z85" s="66"/>
      <c r="AA85" s="67">
        <f t="shared" si="157"/>
        <v>0</v>
      </c>
      <c r="AB85" s="66"/>
      <c r="AC85" s="66"/>
      <c r="AD85" s="66"/>
      <c r="AE85" s="66"/>
      <c r="AF85" s="66"/>
      <c r="AG85" s="66"/>
      <c r="AH85" s="67">
        <f t="shared" si="158"/>
        <v>0</v>
      </c>
      <c r="AI85" s="66"/>
      <c r="AJ85" s="66"/>
      <c r="AK85" s="66"/>
      <c r="AL85" s="66"/>
      <c r="AM85" s="66"/>
      <c r="AN85" s="66"/>
      <c r="AO85" s="67">
        <f t="shared" si="159"/>
        <v>0</v>
      </c>
      <c r="AP85" s="66"/>
      <c r="AQ85" s="66"/>
      <c r="AR85" s="66"/>
      <c r="AS85" s="66"/>
      <c r="AT85" s="66"/>
      <c r="AU85" s="66"/>
      <c r="AV85" s="67">
        <f t="shared" si="160"/>
        <v>0</v>
      </c>
      <c r="AW85" s="66"/>
      <c r="AX85" s="66"/>
      <c r="AY85" s="66"/>
      <c r="AZ85" s="66"/>
      <c r="BA85" s="66"/>
      <c r="BB85" s="66"/>
      <c r="BC85" s="67">
        <f t="shared" si="161"/>
        <v>0</v>
      </c>
      <c r="BD85" s="66"/>
      <c r="BE85" s="66"/>
      <c r="BF85" s="66"/>
      <c r="BG85" s="66"/>
      <c r="BH85" s="66"/>
      <c r="BI85" s="66"/>
      <c r="BJ85" s="67">
        <f t="shared" si="162"/>
        <v>0</v>
      </c>
      <c r="BK85" s="66"/>
      <c r="BL85" s="66"/>
      <c r="BM85" s="66"/>
      <c r="BN85" s="66"/>
      <c r="BO85" s="66"/>
      <c r="BP85" s="66"/>
      <c r="BQ85" s="67">
        <f t="shared" si="163"/>
        <v>0</v>
      </c>
      <c r="BR85" s="66"/>
      <c r="BS85" s="66"/>
      <c r="BT85" s="66"/>
      <c r="BU85" s="66"/>
      <c r="BV85" s="66"/>
      <c r="BW85" s="66"/>
      <c r="BX85" s="67">
        <f t="shared" si="164"/>
        <v>0</v>
      </c>
      <c r="BY85" s="66"/>
      <c r="BZ85" s="66"/>
      <c r="CA85" s="66"/>
      <c r="CB85" s="66"/>
      <c r="CC85" s="66"/>
      <c r="CD85" s="66"/>
      <c r="CE85" s="67">
        <f t="shared" si="165"/>
        <v>0</v>
      </c>
      <c r="CF85" s="66"/>
      <c r="CG85" s="66"/>
      <c r="CH85" s="66"/>
      <c r="CI85" s="66"/>
      <c r="CJ85" s="66"/>
      <c r="CK85" s="66"/>
      <c r="CL85" s="67">
        <f t="shared" si="166"/>
        <v>0</v>
      </c>
      <c r="CM85" s="66"/>
      <c r="CN85" s="66"/>
      <c r="CO85" s="66"/>
      <c r="CP85" s="66"/>
      <c r="CQ85" s="66"/>
      <c r="CR85" s="66"/>
      <c r="CS85" s="67">
        <f t="shared" si="167"/>
        <v>0</v>
      </c>
      <c r="CT85" s="66"/>
      <c r="CU85" s="66"/>
      <c r="CV85" s="66"/>
      <c r="CW85" s="66"/>
      <c r="CX85" s="66"/>
      <c r="CY85" s="66"/>
    </row>
    <row r="86" spans="3:103" ht="12" customHeight="1" x14ac:dyDescent="0.25">
      <c r="C86" s="70"/>
      <c r="D86" s="69" t="s">
        <v>301</v>
      </c>
      <c r="E86" s="68" t="s">
        <v>363</v>
      </c>
      <c r="F86" s="67">
        <f t="shared" si="154"/>
        <v>0</v>
      </c>
      <c r="G86" s="66"/>
      <c r="H86" s="66"/>
      <c r="I86" s="66"/>
      <c r="J86" s="66"/>
      <c r="K86" s="66"/>
      <c r="L86" s="66"/>
      <c r="M86" s="67">
        <f t="shared" si="155"/>
        <v>0</v>
      </c>
      <c r="N86" s="66"/>
      <c r="O86" s="66"/>
      <c r="P86" s="66"/>
      <c r="Q86" s="66"/>
      <c r="R86" s="66"/>
      <c r="S86" s="66"/>
      <c r="T86" s="67">
        <f t="shared" si="156"/>
        <v>0</v>
      </c>
      <c r="U86" s="66"/>
      <c r="V86" s="66"/>
      <c r="W86" s="66"/>
      <c r="X86" s="66"/>
      <c r="Y86" s="66"/>
      <c r="Z86" s="66"/>
      <c r="AA86" s="67">
        <f t="shared" si="157"/>
        <v>0</v>
      </c>
      <c r="AB86" s="66"/>
      <c r="AC86" s="66"/>
      <c r="AD86" s="66"/>
      <c r="AE86" s="66"/>
      <c r="AF86" s="66"/>
      <c r="AG86" s="66"/>
      <c r="AH86" s="67">
        <f t="shared" si="158"/>
        <v>0</v>
      </c>
      <c r="AI86" s="66"/>
      <c r="AJ86" s="66"/>
      <c r="AK86" s="66"/>
      <c r="AL86" s="66"/>
      <c r="AM86" s="66"/>
      <c r="AN86" s="66"/>
      <c r="AO86" s="67">
        <f t="shared" si="159"/>
        <v>0</v>
      </c>
      <c r="AP86" s="66"/>
      <c r="AQ86" s="66"/>
      <c r="AR86" s="66"/>
      <c r="AS86" s="66"/>
      <c r="AT86" s="66"/>
      <c r="AU86" s="66"/>
      <c r="AV86" s="67">
        <f t="shared" si="160"/>
        <v>0</v>
      </c>
      <c r="AW86" s="66"/>
      <c r="AX86" s="66"/>
      <c r="AY86" s="66"/>
      <c r="AZ86" s="66"/>
      <c r="BA86" s="66"/>
      <c r="BB86" s="66"/>
      <c r="BC86" s="67">
        <f t="shared" si="161"/>
        <v>0</v>
      </c>
      <c r="BD86" s="66"/>
      <c r="BE86" s="66"/>
      <c r="BF86" s="66"/>
      <c r="BG86" s="66"/>
      <c r="BH86" s="66"/>
      <c r="BI86" s="66"/>
      <c r="BJ86" s="67">
        <f t="shared" si="162"/>
        <v>0</v>
      </c>
      <c r="BK86" s="66"/>
      <c r="BL86" s="66"/>
      <c r="BM86" s="66"/>
      <c r="BN86" s="66"/>
      <c r="BO86" s="66"/>
      <c r="BP86" s="66"/>
      <c r="BQ86" s="67">
        <f t="shared" si="163"/>
        <v>0</v>
      </c>
      <c r="BR86" s="66"/>
      <c r="BS86" s="66"/>
      <c r="BT86" s="66"/>
      <c r="BU86" s="66"/>
      <c r="BV86" s="66"/>
      <c r="BW86" s="66"/>
      <c r="BX86" s="67">
        <f t="shared" si="164"/>
        <v>0</v>
      </c>
      <c r="BY86" s="66"/>
      <c r="BZ86" s="66"/>
      <c r="CA86" s="66"/>
      <c r="CB86" s="66"/>
      <c r="CC86" s="66"/>
      <c r="CD86" s="66"/>
      <c r="CE86" s="67">
        <f t="shared" si="165"/>
        <v>0</v>
      </c>
      <c r="CF86" s="66"/>
      <c r="CG86" s="66"/>
      <c r="CH86" s="66"/>
      <c r="CI86" s="66"/>
      <c r="CJ86" s="66"/>
      <c r="CK86" s="66"/>
      <c r="CL86" s="67">
        <f t="shared" si="166"/>
        <v>0</v>
      </c>
      <c r="CM86" s="66"/>
      <c r="CN86" s="66"/>
      <c r="CO86" s="66"/>
      <c r="CP86" s="66"/>
      <c r="CQ86" s="66"/>
      <c r="CR86" s="66"/>
      <c r="CS86" s="67">
        <f t="shared" si="167"/>
        <v>0</v>
      </c>
      <c r="CT86" s="66"/>
      <c r="CU86" s="66"/>
      <c r="CV86" s="66"/>
      <c r="CW86" s="66"/>
      <c r="CX86" s="66"/>
      <c r="CY86" s="66"/>
    </row>
    <row r="87" spans="3:103" ht="12" customHeight="1" x14ac:dyDescent="0.25">
      <c r="C87" s="70"/>
      <c r="D87" s="69" t="s">
        <v>303</v>
      </c>
      <c r="E87" s="68" t="s">
        <v>364</v>
      </c>
      <c r="F87" s="67">
        <f t="shared" si="154"/>
        <v>0</v>
      </c>
      <c r="G87" s="66"/>
      <c r="H87" s="66"/>
      <c r="I87" s="66"/>
      <c r="J87" s="66"/>
      <c r="K87" s="66"/>
      <c r="L87" s="66"/>
      <c r="M87" s="67">
        <f t="shared" si="155"/>
        <v>0</v>
      </c>
      <c r="N87" s="66"/>
      <c r="O87" s="66"/>
      <c r="P87" s="66"/>
      <c r="Q87" s="66"/>
      <c r="R87" s="66"/>
      <c r="S87" s="66"/>
      <c r="T87" s="67">
        <f t="shared" si="156"/>
        <v>0</v>
      </c>
      <c r="U87" s="66"/>
      <c r="V87" s="66"/>
      <c r="W87" s="66"/>
      <c r="X87" s="66"/>
      <c r="Y87" s="66"/>
      <c r="Z87" s="66"/>
      <c r="AA87" s="67">
        <f t="shared" si="157"/>
        <v>0</v>
      </c>
      <c r="AB87" s="66"/>
      <c r="AC87" s="66"/>
      <c r="AD87" s="66"/>
      <c r="AE87" s="66"/>
      <c r="AF87" s="66"/>
      <c r="AG87" s="66"/>
      <c r="AH87" s="67">
        <f t="shared" si="158"/>
        <v>0</v>
      </c>
      <c r="AI87" s="66"/>
      <c r="AJ87" s="66"/>
      <c r="AK87" s="66"/>
      <c r="AL87" s="66"/>
      <c r="AM87" s="66"/>
      <c r="AN87" s="66"/>
      <c r="AO87" s="67">
        <f t="shared" si="159"/>
        <v>0</v>
      </c>
      <c r="AP87" s="66"/>
      <c r="AQ87" s="66"/>
      <c r="AR87" s="66"/>
      <c r="AS87" s="66"/>
      <c r="AT87" s="66"/>
      <c r="AU87" s="66"/>
      <c r="AV87" s="67">
        <f t="shared" si="160"/>
        <v>0</v>
      </c>
      <c r="AW87" s="66"/>
      <c r="AX87" s="66"/>
      <c r="AY87" s="66"/>
      <c r="AZ87" s="66"/>
      <c r="BA87" s="66"/>
      <c r="BB87" s="66"/>
      <c r="BC87" s="67">
        <f t="shared" si="161"/>
        <v>0</v>
      </c>
      <c r="BD87" s="66"/>
      <c r="BE87" s="66"/>
      <c r="BF87" s="66"/>
      <c r="BG87" s="66"/>
      <c r="BH87" s="66"/>
      <c r="BI87" s="66"/>
      <c r="BJ87" s="67">
        <f t="shared" si="162"/>
        <v>0</v>
      </c>
      <c r="BK87" s="66"/>
      <c r="BL87" s="66"/>
      <c r="BM87" s="66"/>
      <c r="BN87" s="66"/>
      <c r="BO87" s="66"/>
      <c r="BP87" s="66"/>
      <c r="BQ87" s="67">
        <f t="shared" si="163"/>
        <v>0</v>
      </c>
      <c r="BR87" s="66"/>
      <c r="BS87" s="66"/>
      <c r="BT87" s="66"/>
      <c r="BU87" s="66"/>
      <c r="BV87" s="66"/>
      <c r="BW87" s="66"/>
      <c r="BX87" s="67">
        <f t="shared" si="164"/>
        <v>0</v>
      </c>
      <c r="BY87" s="66"/>
      <c r="BZ87" s="66"/>
      <c r="CA87" s="66"/>
      <c r="CB87" s="66"/>
      <c r="CC87" s="66"/>
      <c r="CD87" s="66"/>
      <c r="CE87" s="67">
        <f t="shared" si="165"/>
        <v>0</v>
      </c>
      <c r="CF87" s="66"/>
      <c r="CG87" s="66"/>
      <c r="CH87" s="66"/>
      <c r="CI87" s="66"/>
      <c r="CJ87" s="66"/>
      <c r="CK87" s="66"/>
      <c r="CL87" s="67">
        <f t="shared" si="166"/>
        <v>0</v>
      </c>
      <c r="CM87" s="66"/>
      <c r="CN87" s="66"/>
      <c r="CO87" s="66"/>
      <c r="CP87" s="66"/>
      <c r="CQ87" s="66"/>
      <c r="CR87" s="66"/>
      <c r="CS87" s="67">
        <f t="shared" si="167"/>
        <v>0</v>
      </c>
      <c r="CT87" s="66"/>
      <c r="CU87" s="66"/>
      <c r="CV87" s="66"/>
      <c r="CW87" s="66"/>
      <c r="CX87" s="66"/>
      <c r="CY87" s="66"/>
    </row>
    <row r="88" spans="3:103" ht="12" customHeight="1" x14ac:dyDescent="0.25">
      <c r="C88" s="70"/>
      <c r="D88" s="69" t="s">
        <v>305</v>
      </c>
      <c r="E88" s="68" t="s">
        <v>365</v>
      </c>
      <c r="F88" s="67">
        <f t="shared" si="154"/>
        <v>0</v>
      </c>
      <c r="G88" s="66"/>
      <c r="H88" s="66"/>
      <c r="I88" s="66"/>
      <c r="J88" s="66"/>
      <c r="K88" s="66"/>
      <c r="L88" s="66"/>
      <c r="M88" s="67">
        <f t="shared" si="155"/>
        <v>0</v>
      </c>
      <c r="N88" s="66"/>
      <c r="O88" s="66"/>
      <c r="P88" s="66"/>
      <c r="Q88" s="66"/>
      <c r="R88" s="66"/>
      <c r="S88" s="66"/>
      <c r="T88" s="67">
        <f t="shared" si="156"/>
        <v>0</v>
      </c>
      <c r="U88" s="66"/>
      <c r="V88" s="66"/>
      <c r="W88" s="66"/>
      <c r="X88" s="66"/>
      <c r="Y88" s="66"/>
      <c r="Z88" s="66"/>
      <c r="AA88" s="67">
        <f t="shared" si="157"/>
        <v>0</v>
      </c>
      <c r="AB88" s="66"/>
      <c r="AC88" s="66"/>
      <c r="AD88" s="66"/>
      <c r="AE88" s="66"/>
      <c r="AF88" s="66"/>
      <c r="AG88" s="66"/>
      <c r="AH88" s="67">
        <f t="shared" si="158"/>
        <v>0</v>
      </c>
      <c r="AI88" s="66"/>
      <c r="AJ88" s="66"/>
      <c r="AK88" s="66"/>
      <c r="AL88" s="66"/>
      <c r="AM88" s="66"/>
      <c r="AN88" s="66"/>
      <c r="AO88" s="67">
        <f t="shared" si="159"/>
        <v>0</v>
      </c>
      <c r="AP88" s="66"/>
      <c r="AQ88" s="66"/>
      <c r="AR88" s="66"/>
      <c r="AS88" s="66"/>
      <c r="AT88" s="66"/>
      <c r="AU88" s="66"/>
      <c r="AV88" s="67">
        <f t="shared" si="160"/>
        <v>0</v>
      </c>
      <c r="AW88" s="66"/>
      <c r="AX88" s="66"/>
      <c r="AY88" s="66"/>
      <c r="AZ88" s="66"/>
      <c r="BA88" s="66"/>
      <c r="BB88" s="66"/>
      <c r="BC88" s="67">
        <f t="shared" si="161"/>
        <v>0</v>
      </c>
      <c r="BD88" s="66"/>
      <c r="BE88" s="66"/>
      <c r="BF88" s="66"/>
      <c r="BG88" s="66"/>
      <c r="BH88" s="66"/>
      <c r="BI88" s="66"/>
      <c r="BJ88" s="67">
        <f t="shared" si="162"/>
        <v>0</v>
      </c>
      <c r="BK88" s="66"/>
      <c r="BL88" s="66"/>
      <c r="BM88" s="66"/>
      <c r="BN88" s="66"/>
      <c r="BO88" s="66"/>
      <c r="BP88" s="66"/>
      <c r="BQ88" s="67">
        <f t="shared" si="163"/>
        <v>0</v>
      </c>
      <c r="BR88" s="66"/>
      <c r="BS88" s="66"/>
      <c r="BT88" s="66"/>
      <c r="BU88" s="66"/>
      <c r="BV88" s="66"/>
      <c r="BW88" s="66"/>
      <c r="BX88" s="67">
        <f t="shared" si="164"/>
        <v>0</v>
      </c>
      <c r="BY88" s="66"/>
      <c r="BZ88" s="66"/>
      <c r="CA88" s="66"/>
      <c r="CB88" s="66"/>
      <c r="CC88" s="66"/>
      <c r="CD88" s="66"/>
      <c r="CE88" s="67">
        <f t="shared" si="165"/>
        <v>0</v>
      </c>
      <c r="CF88" s="66"/>
      <c r="CG88" s="66"/>
      <c r="CH88" s="66"/>
      <c r="CI88" s="66"/>
      <c r="CJ88" s="66"/>
      <c r="CK88" s="66"/>
      <c r="CL88" s="67">
        <f t="shared" si="166"/>
        <v>0</v>
      </c>
      <c r="CM88" s="66"/>
      <c r="CN88" s="66"/>
      <c r="CO88" s="66"/>
      <c r="CP88" s="66"/>
      <c r="CQ88" s="66"/>
      <c r="CR88" s="66"/>
      <c r="CS88" s="67">
        <f t="shared" si="167"/>
        <v>0</v>
      </c>
      <c r="CT88" s="66"/>
      <c r="CU88" s="66"/>
      <c r="CV88" s="66"/>
      <c r="CW88" s="66"/>
      <c r="CX88" s="66"/>
      <c r="CY88" s="66"/>
    </row>
    <row r="89" spans="3:103" ht="12" customHeight="1" x14ac:dyDescent="0.25">
      <c r="C89" s="70"/>
      <c r="D89" s="69" t="s">
        <v>307</v>
      </c>
      <c r="E89" s="68" t="s">
        <v>366</v>
      </c>
      <c r="F89" s="67">
        <f t="shared" si="154"/>
        <v>0</v>
      </c>
      <c r="G89" s="66"/>
      <c r="H89" s="66"/>
      <c r="I89" s="66"/>
      <c r="J89" s="66"/>
      <c r="K89" s="66"/>
      <c r="L89" s="66"/>
      <c r="M89" s="67">
        <f t="shared" si="155"/>
        <v>0</v>
      </c>
      <c r="N89" s="66"/>
      <c r="O89" s="66"/>
      <c r="P89" s="66"/>
      <c r="Q89" s="66"/>
      <c r="R89" s="66"/>
      <c r="S89" s="66"/>
      <c r="T89" s="67">
        <f t="shared" si="156"/>
        <v>0</v>
      </c>
      <c r="U89" s="66"/>
      <c r="V89" s="66"/>
      <c r="W89" s="66"/>
      <c r="X89" s="66"/>
      <c r="Y89" s="66"/>
      <c r="Z89" s="66"/>
      <c r="AA89" s="67">
        <f t="shared" si="157"/>
        <v>0</v>
      </c>
      <c r="AB89" s="66"/>
      <c r="AC89" s="66"/>
      <c r="AD89" s="66"/>
      <c r="AE89" s="66"/>
      <c r="AF89" s="66"/>
      <c r="AG89" s="66"/>
      <c r="AH89" s="67">
        <f t="shared" si="158"/>
        <v>0</v>
      </c>
      <c r="AI89" s="66"/>
      <c r="AJ89" s="66"/>
      <c r="AK89" s="66"/>
      <c r="AL89" s="66"/>
      <c r="AM89" s="66"/>
      <c r="AN89" s="66"/>
      <c r="AO89" s="67">
        <f t="shared" si="159"/>
        <v>0</v>
      </c>
      <c r="AP89" s="66"/>
      <c r="AQ89" s="66"/>
      <c r="AR89" s="66"/>
      <c r="AS89" s="66"/>
      <c r="AT89" s="66"/>
      <c r="AU89" s="66"/>
      <c r="AV89" s="67">
        <f t="shared" si="160"/>
        <v>0</v>
      </c>
      <c r="AW89" s="66"/>
      <c r="AX89" s="66"/>
      <c r="AY89" s="66"/>
      <c r="AZ89" s="66"/>
      <c r="BA89" s="66"/>
      <c r="BB89" s="66"/>
      <c r="BC89" s="67">
        <f t="shared" si="161"/>
        <v>0</v>
      </c>
      <c r="BD89" s="66"/>
      <c r="BE89" s="66"/>
      <c r="BF89" s="66"/>
      <c r="BG89" s="66"/>
      <c r="BH89" s="66"/>
      <c r="BI89" s="66"/>
      <c r="BJ89" s="67">
        <f t="shared" si="162"/>
        <v>0</v>
      </c>
      <c r="BK89" s="66"/>
      <c r="BL89" s="66"/>
      <c r="BM89" s="66"/>
      <c r="BN89" s="66"/>
      <c r="BO89" s="66"/>
      <c r="BP89" s="66"/>
      <c r="BQ89" s="67">
        <f t="shared" si="163"/>
        <v>0</v>
      </c>
      <c r="BR89" s="66"/>
      <c r="BS89" s="66"/>
      <c r="BT89" s="66"/>
      <c r="BU89" s="66"/>
      <c r="BV89" s="66"/>
      <c r="BW89" s="66"/>
      <c r="BX89" s="67">
        <f t="shared" si="164"/>
        <v>0</v>
      </c>
      <c r="BY89" s="66"/>
      <c r="BZ89" s="66"/>
      <c r="CA89" s="66"/>
      <c r="CB89" s="66"/>
      <c r="CC89" s="66"/>
      <c r="CD89" s="66"/>
      <c r="CE89" s="67">
        <f t="shared" si="165"/>
        <v>0</v>
      </c>
      <c r="CF89" s="66"/>
      <c r="CG89" s="66"/>
      <c r="CH89" s="66"/>
      <c r="CI89" s="66"/>
      <c r="CJ89" s="66"/>
      <c r="CK89" s="66"/>
      <c r="CL89" s="67">
        <f t="shared" si="166"/>
        <v>0</v>
      </c>
      <c r="CM89" s="66"/>
      <c r="CN89" s="66"/>
      <c r="CO89" s="66"/>
      <c r="CP89" s="66"/>
      <c r="CQ89" s="66"/>
      <c r="CR89" s="66"/>
      <c r="CS89" s="67">
        <f t="shared" si="167"/>
        <v>0</v>
      </c>
      <c r="CT89" s="66"/>
      <c r="CU89" s="66"/>
      <c r="CV89" s="66"/>
      <c r="CW89" s="66"/>
      <c r="CX89" s="66"/>
      <c r="CY89" s="66"/>
    </row>
    <row r="90" spans="3:103" ht="12" customHeight="1" x14ac:dyDescent="0.25">
      <c r="C90" s="70"/>
      <c r="D90" s="69" t="s">
        <v>309</v>
      </c>
      <c r="E90" s="68" t="s">
        <v>367</v>
      </c>
      <c r="F90" s="67">
        <f t="shared" si="154"/>
        <v>0</v>
      </c>
      <c r="G90" s="66"/>
      <c r="H90" s="66"/>
      <c r="I90" s="66"/>
      <c r="J90" s="66"/>
      <c r="K90" s="66"/>
      <c r="L90" s="66"/>
      <c r="M90" s="67">
        <f t="shared" si="155"/>
        <v>0</v>
      </c>
      <c r="N90" s="66"/>
      <c r="O90" s="66"/>
      <c r="P90" s="66"/>
      <c r="Q90" s="66"/>
      <c r="R90" s="66"/>
      <c r="S90" s="66"/>
      <c r="T90" s="67">
        <f t="shared" si="156"/>
        <v>0</v>
      </c>
      <c r="U90" s="66"/>
      <c r="V90" s="66"/>
      <c r="W90" s="66"/>
      <c r="X90" s="66"/>
      <c r="Y90" s="66"/>
      <c r="Z90" s="66"/>
      <c r="AA90" s="67">
        <f t="shared" si="157"/>
        <v>0</v>
      </c>
      <c r="AB90" s="66"/>
      <c r="AC90" s="66"/>
      <c r="AD90" s="66"/>
      <c r="AE90" s="66"/>
      <c r="AF90" s="66"/>
      <c r="AG90" s="66"/>
      <c r="AH90" s="67">
        <f t="shared" si="158"/>
        <v>0</v>
      </c>
      <c r="AI90" s="66"/>
      <c r="AJ90" s="66"/>
      <c r="AK90" s="66"/>
      <c r="AL90" s="66"/>
      <c r="AM90" s="66"/>
      <c r="AN90" s="66"/>
      <c r="AO90" s="67">
        <f t="shared" si="159"/>
        <v>0</v>
      </c>
      <c r="AP90" s="66"/>
      <c r="AQ90" s="66"/>
      <c r="AR90" s="66"/>
      <c r="AS90" s="66"/>
      <c r="AT90" s="66"/>
      <c r="AU90" s="66"/>
      <c r="AV90" s="67">
        <f t="shared" si="160"/>
        <v>0</v>
      </c>
      <c r="AW90" s="66"/>
      <c r="AX90" s="66"/>
      <c r="AY90" s="66"/>
      <c r="AZ90" s="66"/>
      <c r="BA90" s="66"/>
      <c r="BB90" s="66"/>
      <c r="BC90" s="67">
        <f t="shared" si="161"/>
        <v>0</v>
      </c>
      <c r="BD90" s="66"/>
      <c r="BE90" s="66"/>
      <c r="BF90" s="66"/>
      <c r="BG90" s="66"/>
      <c r="BH90" s="66"/>
      <c r="BI90" s="66"/>
      <c r="BJ90" s="67">
        <f t="shared" si="162"/>
        <v>0</v>
      </c>
      <c r="BK90" s="66"/>
      <c r="BL90" s="66"/>
      <c r="BM90" s="66"/>
      <c r="BN90" s="66"/>
      <c r="BO90" s="66"/>
      <c r="BP90" s="66"/>
      <c r="BQ90" s="67">
        <f t="shared" si="163"/>
        <v>0</v>
      </c>
      <c r="BR90" s="66"/>
      <c r="BS90" s="66"/>
      <c r="BT90" s="66"/>
      <c r="BU90" s="66"/>
      <c r="BV90" s="66"/>
      <c r="BW90" s="66"/>
      <c r="BX90" s="67">
        <f t="shared" si="164"/>
        <v>0</v>
      </c>
      <c r="BY90" s="66"/>
      <c r="BZ90" s="66"/>
      <c r="CA90" s="66"/>
      <c r="CB90" s="66"/>
      <c r="CC90" s="66"/>
      <c r="CD90" s="66"/>
      <c r="CE90" s="67">
        <f t="shared" si="165"/>
        <v>0</v>
      </c>
      <c r="CF90" s="66"/>
      <c r="CG90" s="66"/>
      <c r="CH90" s="66"/>
      <c r="CI90" s="66"/>
      <c r="CJ90" s="66"/>
      <c r="CK90" s="66"/>
      <c r="CL90" s="67">
        <f t="shared" si="166"/>
        <v>0</v>
      </c>
      <c r="CM90" s="66"/>
      <c r="CN90" s="66"/>
      <c r="CO90" s="66"/>
      <c r="CP90" s="66"/>
      <c r="CQ90" s="66"/>
      <c r="CR90" s="66"/>
      <c r="CS90" s="67">
        <f t="shared" si="167"/>
        <v>0</v>
      </c>
      <c r="CT90" s="66"/>
      <c r="CU90" s="66"/>
      <c r="CV90" s="66"/>
      <c r="CW90" s="66"/>
      <c r="CX90" s="66"/>
      <c r="CY90" s="66"/>
    </row>
    <row r="91" spans="3:103" ht="10.55" hidden="1" customHeight="1" x14ac:dyDescent="0.25"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3:103" ht="10.55" hidden="1" customHeight="1" x14ac:dyDescent="0.25"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3:103" ht="10.55" hidden="1" customHeight="1" x14ac:dyDescent="0.25"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</row>
    <row r="94" spans="3:103" s="189" customFormat="1" ht="45.1" customHeight="1" x14ac:dyDescent="0.15">
      <c r="C94" s="64"/>
      <c r="D94" s="63" t="s">
        <v>368</v>
      </c>
      <c r="E94" s="62" t="s">
        <v>369</v>
      </c>
      <c r="F94" s="61">
        <f>SUM(G94:L94)</f>
        <v>0</v>
      </c>
      <c r="G94" s="61">
        <f t="shared" ref="G94:L94" si="168">SUM(G18,G73)</f>
        <v>0</v>
      </c>
      <c r="H94" s="61">
        <f t="shared" si="168"/>
        <v>0</v>
      </c>
      <c r="I94" s="61">
        <f t="shared" si="168"/>
        <v>0</v>
      </c>
      <c r="J94" s="61">
        <f t="shared" si="168"/>
        <v>0</v>
      </c>
      <c r="K94" s="61">
        <f t="shared" si="168"/>
        <v>0</v>
      </c>
      <c r="L94" s="61">
        <f t="shared" si="168"/>
        <v>0</v>
      </c>
      <c r="M94" s="61">
        <f>SUM(N94:S94)</f>
        <v>0</v>
      </c>
      <c r="N94" s="61">
        <f t="shared" ref="N94:S94" si="169">SUM(N18,N73)</f>
        <v>0</v>
      </c>
      <c r="O94" s="61">
        <f t="shared" si="169"/>
        <v>0</v>
      </c>
      <c r="P94" s="61">
        <f t="shared" si="169"/>
        <v>0</v>
      </c>
      <c r="Q94" s="61">
        <f t="shared" si="169"/>
        <v>0</v>
      </c>
      <c r="R94" s="61">
        <f t="shared" si="169"/>
        <v>0</v>
      </c>
      <c r="S94" s="61">
        <f t="shared" si="169"/>
        <v>0</v>
      </c>
      <c r="T94" s="61">
        <f>SUM(U94:Z94)</f>
        <v>0</v>
      </c>
      <c r="U94" s="61">
        <f t="shared" ref="U94:Z94" si="170">SUM(U18,U73)</f>
        <v>0</v>
      </c>
      <c r="V94" s="61">
        <f t="shared" si="170"/>
        <v>0</v>
      </c>
      <c r="W94" s="61">
        <f t="shared" si="170"/>
        <v>0</v>
      </c>
      <c r="X94" s="61">
        <f t="shared" si="170"/>
        <v>0</v>
      </c>
      <c r="Y94" s="61">
        <f t="shared" si="170"/>
        <v>0</v>
      </c>
      <c r="Z94" s="61">
        <f t="shared" si="170"/>
        <v>0</v>
      </c>
      <c r="AA94" s="61">
        <f>SUM(AB94:AG94)</f>
        <v>0</v>
      </c>
      <c r="AB94" s="61">
        <f t="shared" ref="AB94:AG94" si="171">SUM(AB18,AB73)</f>
        <v>0</v>
      </c>
      <c r="AC94" s="61">
        <f t="shared" si="171"/>
        <v>0</v>
      </c>
      <c r="AD94" s="61">
        <f t="shared" si="171"/>
        <v>0</v>
      </c>
      <c r="AE94" s="61">
        <f t="shared" si="171"/>
        <v>0</v>
      </c>
      <c r="AF94" s="61">
        <f t="shared" si="171"/>
        <v>0</v>
      </c>
      <c r="AG94" s="61">
        <f t="shared" si="171"/>
        <v>0</v>
      </c>
      <c r="AH94" s="61">
        <f>SUM(AI94:AN94)</f>
        <v>0</v>
      </c>
      <c r="AI94" s="61">
        <f t="shared" ref="AI94:AN94" si="172">SUM(AI18,AI73)</f>
        <v>0</v>
      </c>
      <c r="AJ94" s="61">
        <f t="shared" si="172"/>
        <v>0</v>
      </c>
      <c r="AK94" s="61">
        <f t="shared" si="172"/>
        <v>0</v>
      </c>
      <c r="AL94" s="61">
        <f t="shared" si="172"/>
        <v>0</v>
      </c>
      <c r="AM94" s="61">
        <f t="shared" si="172"/>
        <v>0</v>
      </c>
      <c r="AN94" s="61">
        <f t="shared" si="172"/>
        <v>0</v>
      </c>
      <c r="AO94" s="61">
        <f>SUM(AP94:AU94)</f>
        <v>0</v>
      </c>
      <c r="AP94" s="61">
        <f t="shared" ref="AP94:AU94" si="173">SUM(AP18,AP73)</f>
        <v>0</v>
      </c>
      <c r="AQ94" s="61">
        <f t="shared" si="173"/>
        <v>0</v>
      </c>
      <c r="AR94" s="61">
        <f t="shared" si="173"/>
        <v>0</v>
      </c>
      <c r="AS94" s="61">
        <f t="shared" si="173"/>
        <v>0</v>
      </c>
      <c r="AT94" s="61">
        <f t="shared" si="173"/>
        <v>0</v>
      </c>
      <c r="AU94" s="61">
        <f t="shared" si="173"/>
        <v>0</v>
      </c>
      <c r="AV94" s="61">
        <f>SUM(AW94:BB94)</f>
        <v>0</v>
      </c>
      <c r="AW94" s="61">
        <f t="shared" ref="AW94:BB94" si="174">SUM(AW18,AW73)</f>
        <v>0</v>
      </c>
      <c r="AX94" s="61">
        <f t="shared" si="174"/>
        <v>0</v>
      </c>
      <c r="AY94" s="61">
        <f t="shared" si="174"/>
        <v>0</v>
      </c>
      <c r="AZ94" s="61">
        <f t="shared" si="174"/>
        <v>0</v>
      </c>
      <c r="BA94" s="61">
        <f t="shared" si="174"/>
        <v>0</v>
      </c>
      <c r="BB94" s="61">
        <f t="shared" si="174"/>
        <v>0</v>
      </c>
      <c r="BC94" s="61">
        <f>SUM(BD94:BI94)</f>
        <v>0</v>
      </c>
      <c r="BD94" s="61">
        <f t="shared" ref="BD94:BI94" si="175">SUM(BD18,BD73)</f>
        <v>0</v>
      </c>
      <c r="BE94" s="61">
        <f t="shared" si="175"/>
        <v>0</v>
      </c>
      <c r="BF94" s="61">
        <f t="shared" si="175"/>
        <v>0</v>
      </c>
      <c r="BG94" s="61">
        <f t="shared" si="175"/>
        <v>0</v>
      </c>
      <c r="BH94" s="61">
        <f t="shared" si="175"/>
        <v>0</v>
      </c>
      <c r="BI94" s="61">
        <f t="shared" si="175"/>
        <v>0</v>
      </c>
      <c r="BJ94" s="61">
        <f>SUM(BK94:BP94)</f>
        <v>0</v>
      </c>
      <c r="BK94" s="61">
        <f t="shared" ref="BK94:BP94" si="176">SUM(BK18,BK73)</f>
        <v>0</v>
      </c>
      <c r="BL94" s="61">
        <f t="shared" si="176"/>
        <v>0</v>
      </c>
      <c r="BM94" s="61">
        <f t="shared" si="176"/>
        <v>0</v>
      </c>
      <c r="BN94" s="61">
        <f t="shared" si="176"/>
        <v>0</v>
      </c>
      <c r="BO94" s="61">
        <f t="shared" si="176"/>
        <v>0</v>
      </c>
      <c r="BP94" s="61">
        <f t="shared" si="176"/>
        <v>0</v>
      </c>
      <c r="BQ94" s="61">
        <f>SUM(BR94:BW94)</f>
        <v>0</v>
      </c>
      <c r="BR94" s="61">
        <f t="shared" ref="BR94:BW94" si="177">SUM(BR18,BR73)</f>
        <v>0</v>
      </c>
      <c r="BS94" s="61">
        <f t="shared" si="177"/>
        <v>0</v>
      </c>
      <c r="BT94" s="61">
        <f t="shared" si="177"/>
        <v>0</v>
      </c>
      <c r="BU94" s="61">
        <f t="shared" si="177"/>
        <v>0</v>
      </c>
      <c r="BV94" s="61">
        <f t="shared" si="177"/>
        <v>0</v>
      </c>
      <c r="BW94" s="61">
        <f t="shared" si="177"/>
        <v>0</v>
      </c>
      <c r="BX94" s="61">
        <f>SUM(BY94:CD94)</f>
        <v>0</v>
      </c>
      <c r="BY94" s="61">
        <f t="shared" ref="BY94:CD94" si="178">SUM(BY18,BY73)</f>
        <v>0</v>
      </c>
      <c r="BZ94" s="61">
        <f t="shared" si="178"/>
        <v>0</v>
      </c>
      <c r="CA94" s="61">
        <f t="shared" si="178"/>
        <v>0</v>
      </c>
      <c r="CB94" s="61">
        <f t="shared" si="178"/>
        <v>0</v>
      </c>
      <c r="CC94" s="61">
        <f t="shared" si="178"/>
        <v>0</v>
      </c>
      <c r="CD94" s="61">
        <f t="shared" si="178"/>
        <v>0</v>
      </c>
      <c r="CE94" s="61">
        <f>SUM(CF94:CK94)</f>
        <v>0</v>
      </c>
      <c r="CF94" s="61">
        <f t="shared" ref="CF94:CK94" si="179">SUM(CF18,CF73)</f>
        <v>0</v>
      </c>
      <c r="CG94" s="61">
        <f t="shared" si="179"/>
        <v>0</v>
      </c>
      <c r="CH94" s="61">
        <f t="shared" si="179"/>
        <v>0</v>
      </c>
      <c r="CI94" s="61">
        <f t="shared" si="179"/>
        <v>0</v>
      </c>
      <c r="CJ94" s="61">
        <f t="shared" si="179"/>
        <v>0</v>
      </c>
      <c r="CK94" s="61">
        <f t="shared" si="179"/>
        <v>0</v>
      </c>
      <c r="CL94" s="61">
        <f>SUM(CM94:CR94)</f>
        <v>0</v>
      </c>
      <c r="CM94" s="61">
        <f t="shared" ref="CM94:CR94" si="180">SUM(CM18,CM73)</f>
        <v>0</v>
      </c>
      <c r="CN94" s="61">
        <f t="shared" si="180"/>
        <v>0</v>
      </c>
      <c r="CO94" s="61">
        <f t="shared" si="180"/>
        <v>0</v>
      </c>
      <c r="CP94" s="61">
        <f t="shared" si="180"/>
        <v>0</v>
      </c>
      <c r="CQ94" s="61">
        <f t="shared" si="180"/>
        <v>0</v>
      </c>
      <c r="CR94" s="61">
        <f t="shared" si="180"/>
        <v>0</v>
      </c>
      <c r="CS94" s="61">
        <f>SUM(CT94:CY94)</f>
        <v>0</v>
      </c>
      <c r="CT94" s="61">
        <f t="shared" ref="CT94:CY94" si="181">SUM(CT18,CT73)</f>
        <v>0</v>
      </c>
      <c r="CU94" s="61">
        <f t="shared" si="181"/>
        <v>0</v>
      </c>
      <c r="CV94" s="61">
        <f t="shared" si="181"/>
        <v>0</v>
      </c>
      <c r="CW94" s="61">
        <f t="shared" si="181"/>
        <v>0</v>
      </c>
      <c r="CX94" s="61">
        <f t="shared" si="181"/>
        <v>0</v>
      </c>
      <c r="CY94" s="61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5" customHeight="1" x14ac:dyDescent="0.25"/>
  <cols>
    <col min="1" max="2" width="4.7109375" style="190" hidden="1" customWidth="1"/>
    <col min="3" max="3" width="2.7109375" style="190" customWidth="1"/>
    <col min="4" max="4" width="70.7109375" style="190" customWidth="1"/>
    <col min="5" max="5" width="6.7109375" style="190" customWidth="1"/>
    <col min="6" max="17" width="17.7109375" style="190" customWidth="1"/>
  </cols>
  <sheetData>
    <row r="1" spans="1:17" ht="10.55" hidden="1" customHeight="1" x14ac:dyDescent="0.25">
      <c r="F1" s="148" t="s">
        <v>134</v>
      </c>
      <c r="G1" s="148" t="s">
        <v>134</v>
      </c>
      <c r="H1" s="148" t="s">
        <v>135</v>
      </c>
      <c r="I1" s="148" t="s">
        <v>135</v>
      </c>
      <c r="J1" s="148" t="s">
        <v>370</v>
      </c>
      <c r="K1" s="148" t="s">
        <v>370</v>
      </c>
      <c r="L1" s="148" t="s">
        <v>370</v>
      </c>
      <c r="M1" s="148" t="s">
        <v>370</v>
      </c>
      <c r="N1" s="148" t="s">
        <v>371</v>
      </c>
      <c r="O1" s="148" t="s">
        <v>371</v>
      </c>
      <c r="P1" s="148" t="s">
        <v>371</v>
      </c>
      <c r="Q1" s="148" t="s">
        <v>371</v>
      </c>
    </row>
    <row r="2" spans="1:17" ht="10.55" hidden="1" customHeight="1" x14ac:dyDescent="0.25"/>
    <row r="3" spans="1:17" ht="10.55" hidden="1" customHeight="1" x14ac:dyDescent="0.25">
      <c r="F3" s="155" t="s">
        <v>372</v>
      </c>
      <c r="G3" s="155" t="s">
        <v>373</v>
      </c>
      <c r="H3" s="155" t="s">
        <v>374</v>
      </c>
      <c r="I3" s="155" t="s">
        <v>375</v>
      </c>
      <c r="J3" s="155" t="s">
        <v>376</v>
      </c>
      <c r="K3" s="155" t="s">
        <v>377</v>
      </c>
      <c r="L3" s="155" t="s">
        <v>378</v>
      </c>
      <c r="M3" s="155" t="s">
        <v>379</v>
      </c>
      <c r="N3" s="155" t="s">
        <v>380</v>
      </c>
      <c r="O3" s="155" t="s">
        <v>381</v>
      </c>
      <c r="P3" s="155" t="s">
        <v>382</v>
      </c>
      <c r="Q3" s="155" t="s">
        <v>383</v>
      </c>
    </row>
    <row r="4" spans="1:17" ht="10.55" hidden="1" customHeight="1" x14ac:dyDescent="0.25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0.55" hidden="1" customHeight="1" x14ac:dyDescent="0.25">
      <c r="A5" s="85"/>
    </row>
    <row r="6" spans="1:17" ht="10.55" hidden="1" customHeight="1" x14ac:dyDescent="0.25">
      <c r="A6" s="85"/>
    </row>
    <row r="7" spans="1:17" ht="6" customHeight="1" x14ac:dyDescent="0.25">
      <c r="A7" s="85"/>
      <c r="D7" s="70"/>
    </row>
    <row r="8" spans="1:17" ht="12" customHeight="1" x14ac:dyDescent="0.25">
      <c r="A8" s="85"/>
      <c r="D8" s="92" t="s">
        <v>384</v>
      </c>
    </row>
    <row r="9" spans="1:17" ht="12" customHeight="1" x14ac:dyDescent="0.25">
      <c r="D9" s="91" t="s">
        <v>385</v>
      </c>
    </row>
    <row r="10" spans="1:17" ht="12" customHeight="1" x14ac:dyDescent="0.25">
      <c r="D10" s="81" t="str">
        <f>IF(ORG="","Не определено",ORG)</f>
        <v>АО "НАТЭК Инвест-Энерго"</v>
      </c>
      <c r="Q10" s="80" t="s">
        <v>245</v>
      </c>
    </row>
    <row r="11" spans="1:17" ht="15.1" customHeight="1" x14ac:dyDescent="0.25">
      <c r="D11" s="90" t="s">
        <v>246</v>
      </c>
      <c r="E11" s="70"/>
      <c r="F11" s="70"/>
      <c r="G11" s="77" t="s">
        <v>247</v>
      </c>
      <c r="H11" s="70"/>
      <c r="I11" s="77" t="s">
        <v>247</v>
      </c>
      <c r="J11" s="70"/>
      <c r="K11" s="77" t="s">
        <v>247</v>
      </c>
      <c r="L11" s="70"/>
      <c r="M11" s="77" t="s">
        <v>247</v>
      </c>
      <c r="N11" s="70"/>
      <c r="O11" s="77" t="s">
        <v>247</v>
      </c>
      <c r="P11" s="70"/>
      <c r="Q11" s="77" t="s">
        <v>247</v>
      </c>
    </row>
    <row r="12" spans="1:17" s="188" customFormat="1" ht="12" customHeight="1" x14ac:dyDescent="0.25">
      <c r="C12" s="78"/>
      <c r="D12" s="221" t="s">
        <v>248</v>
      </c>
      <c r="E12" s="221" t="s">
        <v>249</v>
      </c>
      <c r="F12" s="224" t="s">
        <v>250</v>
      </c>
      <c r="G12" s="224"/>
      <c r="H12" s="224" t="s">
        <v>251</v>
      </c>
      <c r="I12" s="224"/>
      <c r="J12" s="224" t="s">
        <v>386</v>
      </c>
      <c r="K12" s="224"/>
      <c r="L12" s="224" t="s">
        <v>386</v>
      </c>
      <c r="M12" s="224"/>
      <c r="N12" s="222" t="s">
        <v>387</v>
      </c>
      <c r="O12" s="222"/>
      <c r="P12" s="222" t="s">
        <v>387</v>
      </c>
      <c r="Q12" s="222"/>
    </row>
    <row r="13" spans="1:17" s="188" customFormat="1" ht="69.099999999999994" customHeight="1" x14ac:dyDescent="0.25">
      <c r="C13" s="78"/>
      <c r="D13" s="221"/>
      <c r="E13" s="221"/>
      <c r="F13" s="77" t="s">
        <v>254</v>
      </c>
      <c r="G13" s="77" t="s">
        <v>255</v>
      </c>
      <c r="H13" s="77" t="s">
        <v>254</v>
      </c>
      <c r="I13" s="77" t="s">
        <v>255</v>
      </c>
      <c r="J13" s="77" t="s">
        <v>256</v>
      </c>
      <c r="K13" s="77" t="s">
        <v>257</v>
      </c>
      <c r="L13" s="77" t="s">
        <v>258</v>
      </c>
      <c r="M13" s="77" t="s">
        <v>259</v>
      </c>
      <c r="N13" s="77" t="s">
        <v>256</v>
      </c>
      <c r="O13" s="77" t="s">
        <v>257</v>
      </c>
      <c r="P13" s="77" t="s">
        <v>258</v>
      </c>
      <c r="Q13" s="77" t="s">
        <v>259</v>
      </c>
    </row>
    <row r="14" spans="1:17" s="188" customFormat="1" ht="12" hidden="1" customHeight="1" x14ac:dyDescent="0.25">
      <c r="C14" s="78"/>
      <c r="D14" s="221"/>
      <c r="E14" s="221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188" customFormat="1" ht="12" hidden="1" customHeight="1" x14ac:dyDescent="0.25">
      <c r="C15" s="78"/>
      <c r="D15" s="221"/>
      <c r="E15" s="221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188" customFormat="1" ht="12" customHeight="1" x14ac:dyDescent="0.25">
      <c r="C16" s="78"/>
      <c r="D16" s="221"/>
      <c r="E16" s="221"/>
      <c r="F16" s="77" t="s">
        <v>270</v>
      </c>
      <c r="G16" s="77" t="s">
        <v>271</v>
      </c>
      <c r="H16" s="77" t="s">
        <v>270</v>
      </c>
      <c r="I16" s="77" t="s">
        <v>271</v>
      </c>
      <c r="J16" s="77" t="s">
        <v>270</v>
      </c>
      <c r="K16" s="77" t="s">
        <v>271</v>
      </c>
      <c r="L16" s="77" t="s">
        <v>272</v>
      </c>
      <c r="M16" s="77" t="s">
        <v>271</v>
      </c>
      <c r="N16" s="77" t="s">
        <v>270</v>
      </c>
      <c r="O16" s="77" t="s">
        <v>271</v>
      </c>
      <c r="P16" s="77" t="s">
        <v>272</v>
      </c>
      <c r="Q16" s="77" t="s">
        <v>271</v>
      </c>
    </row>
    <row r="17" spans="3:17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</row>
    <row r="18" spans="3:17" ht="45.1" customHeight="1" x14ac:dyDescent="0.25">
      <c r="C18" s="70"/>
      <c r="D18" s="63" t="s">
        <v>273</v>
      </c>
      <c r="E18" s="62" t="s">
        <v>274</v>
      </c>
      <c r="F18" s="67">
        <f t="shared" ref="F18:Q18" si="0">SUM(F19,F37,F55)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0</v>
      </c>
      <c r="Q18" s="67">
        <f t="shared" si="0"/>
        <v>0</v>
      </c>
    </row>
    <row r="19" spans="3:17" ht="24" customHeight="1" x14ac:dyDescent="0.25">
      <c r="C19" s="70"/>
      <c r="D19" s="74" t="s">
        <v>275</v>
      </c>
      <c r="E19" s="73" t="s">
        <v>276</v>
      </c>
      <c r="F19" s="67">
        <f t="shared" ref="F19:Q19" si="1">SUM(F20,F30:F36)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67">
        <f t="shared" si="1"/>
        <v>0</v>
      </c>
      <c r="Q19" s="67">
        <f t="shared" si="1"/>
        <v>0</v>
      </c>
    </row>
    <row r="20" spans="3:17" ht="45.1" customHeight="1" x14ac:dyDescent="0.25">
      <c r="C20" s="70"/>
      <c r="D20" s="71" t="s">
        <v>277</v>
      </c>
      <c r="E20" s="68" t="s">
        <v>278</v>
      </c>
      <c r="F20" s="67">
        <f t="shared" ref="F20:Q20" si="2">SUM(F21:F29)</f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67">
        <f t="shared" si="2"/>
        <v>0</v>
      </c>
      <c r="Q20" s="67">
        <f t="shared" si="2"/>
        <v>0</v>
      </c>
    </row>
    <row r="21" spans="3:17" ht="12" customHeight="1" x14ac:dyDescent="0.25">
      <c r="C21" s="70"/>
      <c r="D21" s="72" t="s">
        <v>279</v>
      </c>
      <c r="E21" s="68" t="s">
        <v>280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3:17" ht="12" customHeight="1" x14ac:dyDescent="0.25">
      <c r="C22" s="70"/>
      <c r="D22" s="72" t="s">
        <v>281</v>
      </c>
      <c r="E22" s="68" t="s">
        <v>282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3:17" ht="12" customHeight="1" x14ac:dyDescent="0.25">
      <c r="C23" s="70"/>
      <c r="D23" s="72" t="s">
        <v>283</v>
      </c>
      <c r="E23" s="68" t="s">
        <v>284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3:17" ht="12" customHeight="1" x14ac:dyDescent="0.25">
      <c r="C24" s="70"/>
      <c r="D24" s="72" t="s">
        <v>285</v>
      </c>
      <c r="E24" s="68" t="s">
        <v>286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3:17" ht="12" customHeight="1" x14ac:dyDescent="0.25">
      <c r="C25" s="70"/>
      <c r="D25" s="72" t="s">
        <v>287</v>
      </c>
      <c r="E25" s="68" t="s">
        <v>288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3:17" ht="12" customHeight="1" x14ac:dyDescent="0.25">
      <c r="C26" s="70"/>
      <c r="D26" s="72" t="s">
        <v>289</v>
      </c>
      <c r="E26" s="68" t="s">
        <v>290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3:17" ht="12" customHeight="1" x14ac:dyDescent="0.25">
      <c r="C27" s="70"/>
      <c r="D27" s="72" t="s">
        <v>291</v>
      </c>
      <c r="E27" s="68" t="s">
        <v>292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3:17" ht="12" customHeight="1" x14ac:dyDescent="0.25">
      <c r="C28" s="70"/>
      <c r="D28" s="72" t="s">
        <v>293</v>
      </c>
      <c r="E28" s="68" t="s">
        <v>294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3:17" ht="12" customHeight="1" x14ac:dyDescent="0.25">
      <c r="C29" s="70"/>
      <c r="D29" s="72" t="s">
        <v>295</v>
      </c>
      <c r="E29" s="68" t="s">
        <v>296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3:17" ht="12" customHeight="1" x14ac:dyDescent="0.25">
      <c r="C30" s="70"/>
      <c r="D30" s="71" t="s">
        <v>297</v>
      </c>
      <c r="E30" s="68" t="s">
        <v>298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3:17" ht="12" customHeight="1" x14ac:dyDescent="0.25">
      <c r="C31" s="70"/>
      <c r="D31" s="71" t="s">
        <v>299</v>
      </c>
      <c r="E31" s="68" t="s">
        <v>300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3:17" ht="12" customHeight="1" x14ac:dyDescent="0.25">
      <c r="C32" s="70"/>
      <c r="D32" s="71" t="s">
        <v>301</v>
      </c>
      <c r="E32" s="68" t="s">
        <v>302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3:17" ht="12" customHeight="1" x14ac:dyDescent="0.25">
      <c r="C33" s="70"/>
      <c r="D33" s="71" t="s">
        <v>303</v>
      </c>
      <c r="E33" s="68" t="s">
        <v>304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3:17" ht="12" customHeight="1" x14ac:dyDescent="0.25">
      <c r="C34" s="70"/>
      <c r="D34" s="71" t="s">
        <v>305</v>
      </c>
      <c r="E34" s="68" t="s">
        <v>306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2" customHeight="1" x14ac:dyDescent="0.25">
      <c r="C35" s="70"/>
      <c r="D35" s="71" t="s">
        <v>307</v>
      </c>
      <c r="E35" s="68" t="s">
        <v>308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3:17" ht="12" customHeight="1" x14ac:dyDescent="0.25">
      <c r="C36" s="70"/>
      <c r="D36" s="71" t="s">
        <v>309</v>
      </c>
      <c r="E36" s="68" t="s">
        <v>310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3:17" ht="24" customHeight="1" x14ac:dyDescent="0.25">
      <c r="C37" s="70"/>
      <c r="D37" s="74" t="s">
        <v>311</v>
      </c>
      <c r="E37" s="73" t="s">
        <v>312</v>
      </c>
      <c r="F37" s="67">
        <f t="shared" ref="F37:Q37" si="3">SUM(F38,F48:F54)</f>
        <v>0</v>
      </c>
      <c r="G37" s="67">
        <f t="shared" si="3"/>
        <v>0</v>
      </c>
      <c r="H37" s="67">
        <f t="shared" si="3"/>
        <v>0</v>
      </c>
      <c r="I37" s="67">
        <f t="shared" si="3"/>
        <v>0</v>
      </c>
      <c r="J37" s="67">
        <f t="shared" si="3"/>
        <v>0</v>
      </c>
      <c r="K37" s="67">
        <f t="shared" si="3"/>
        <v>0</v>
      </c>
      <c r="L37" s="67">
        <f t="shared" si="3"/>
        <v>0</v>
      </c>
      <c r="M37" s="67">
        <f t="shared" si="3"/>
        <v>0</v>
      </c>
      <c r="N37" s="67">
        <f t="shared" si="3"/>
        <v>0</v>
      </c>
      <c r="O37" s="67">
        <f t="shared" si="3"/>
        <v>0</v>
      </c>
      <c r="P37" s="67">
        <f t="shared" si="3"/>
        <v>0</v>
      </c>
      <c r="Q37" s="67">
        <f t="shared" si="3"/>
        <v>0</v>
      </c>
    </row>
    <row r="38" spans="3:17" ht="45.1" customHeight="1" x14ac:dyDescent="0.25">
      <c r="C38" s="70"/>
      <c r="D38" s="71" t="s">
        <v>277</v>
      </c>
      <c r="E38" s="68" t="s">
        <v>313</v>
      </c>
      <c r="F38" s="67">
        <f t="shared" ref="F38:Q38" si="4">SUM(F39:F47)</f>
        <v>0</v>
      </c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P38" s="67">
        <f t="shared" si="4"/>
        <v>0</v>
      </c>
      <c r="Q38" s="67">
        <f t="shared" si="4"/>
        <v>0</v>
      </c>
    </row>
    <row r="39" spans="3:17" ht="12" customHeight="1" x14ac:dyDescent="0.25">
      <c r="C39" s="70"/>
      <c r="D39" s="72" t="s">
        <v>279</v>
      </c>
      <c r="E39" s="68" t="s">
        <v>314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3:17" ht="12" customHeight="1" x14ac:dyDescent="0.25">
      <c r="C40" s="70"/>
      <c r="D40" s="72" t="s">
        <v>281</v>
      </c>
      <c r="E40" s="68" t="s">
        <v>315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3:17" ht="12" customHeight="1" x14ac:dyDescent="0.25">
      <c r="C41" s="70"/>
      <c r="D41" s="72" t="s">
        <v>283</v>
      </c>
      <c r="E41" s="68" t="s">
        <v>316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3:17" ht="12" customHeight="1" x14ac:dyDescent="0.25">
      <c r="C42" s="70"/>
      <c r="D42" s="72" t="s">
        <v>285</v>
      </c>
      <c r="E42" s="68" t="s">
        <v>317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3:17" ht="12" customHeight="1" x14ac:dyDescent="0.25">
      <c r="C43" s="70"/>
      <c r="D43" s="72" t="s">
        <v>287</v>
      </c>
      <c r="E43" s="68" t="s">
        <v>318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3:17" ht="12" customHeight="1" x14ac:dyDescent="0.25">
      <c r="C44" s="70"/>
      <c r="D44" s="72" t="s">
        <v>289</v>
      </c>
      <c r="E44" s="68" t="s">
        <v>319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3:17" ht="12" customHeight="1" x14ac:dyDescent="0.25">
      <c r="C45" s="70"/>
      <c r="D45" s="72" t="s">
        <v>291</v>
      </c>
      <c r="E45" s="68" t="s">
        <v>320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3:17" ht="12" customHeight="1" x14ac:dyDescent="0.25">
      <c r="C46" s="70"/>
      <c r="D46" s="72" t="s">
        <v>293</v>
      </c>
      <c r="E46" s="68" t="s">
        <v>321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3:17" ht="12" customHeight="1" x14ac:dyDescent="0.25">
      <c r="C47" s="70"/>
      <c r="D47" s="72" t="s">
        <v>295</v>
      </c>
      <c r="E47" s="68" t="s">
        <v>322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 ht="12" customHeight="1" x14ac:dyDescent="0.25">
      <c r="C48" s="70"/>
      <c r="D48" s="71" t="s">
        <v>297</v>
      </c>
      <c r="E48" s="68" t="s">
        <v>323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 ht="12" customHeight="1" x14ac:dyDescent="0.25">
      <c r="C49" s="70"/>
      <c r="D49" s="71" t="s">
        <v>299</v>
      </c>
      <c r="E49" s="68" t="s">
        <v>324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 ht="12" customHeight="1" x14ac:dyDescent="0.25">
      <c r="C50" s="70"/>
      <c r="D50" s="71" t="s">
        <v>301</v>
      </c>
      <c r="E50" s="68" t="s">
        <v>325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 ht="12" customHeight="1" x14ac:dyDescent="0.25">
      <c r="C51" s="70"/>
      <c r="D51" s="71" t="s">
        <v>303</v>
      </c>
      <c r="E51" s="68" t="s">
        <v>326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 ht="12" customHeight="1" x14ac:dyDescent="0.25">
      <c r="C52" s="70"/>
      <c r="D52" s="71" t="s">
        <v>305</v>
      </c>
      <c r="E52" s="68" t="s">
        <v>327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 ht="12" customHeight="1" x14ac:dyDescent="0.25">
      <c r="C53" s="70"/>
      <c r="D53" s="71" t="s">
        <v>307</v>
      </c>
      <c r="E53" s="68" t="s">
        <v>328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 ht="12" customHeight="1" x14ac:dyDescent="0.25">
      <c r="C54" s="70"/>
      <c r="D54" s="71" t="s">
        <v>309</v>
      </c>
      <c r="E54" s="68" t="s">
        <v>329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 ht="24" customHeight="1" x14ac:dyDescent="0.25">
      <c r="C55" s="70"/>
      <c r="D55" s="74" t="s">
        <v>330</v>
      </c>
      <c r="E55" s="73" t="s">
        <v>331</v>
      </c>
      <c r="F55" s="67">
        <f t="shared" ref="F55:Q55" si="5">SUM(F56,F66:F72)</f>
        <v>0</v>
      </c>
      <c r="G55" s="67">
        <f t="shared" si="5"/>
        <v>0</v>
      </c>
      <c r="H55" s="67">
        <f t="shared" si="5"/>
        <v>0</v>
      </c>
      <c r="I55" s="67">
        <f t="shared" si="5"/>
        <v>0</v>
      </c>
      <c r="J55" s="67">
        <f t="shared" si="5"/>
        <v>0</v>
      </c>
      <c r="K55" s="67">
        <f t="shared" si="5"/>
        <v>0</v>
      </c>
      <c r="L55" s="67">
        <f t="shared" si="5"/>
        <v>0</v>
      </c>
      <c r="M55" s="67">
        <f t="shared" si="5"/>
        <v>0</v>
      </c>
      <c r="N55" s="67">
        <f t="shared" si="5"/>
        <v>0</v>
      </c>
      <c r="O55" s="67">
        <f t="shared" si="5"/>
        <v>0</v>
      </c>
      <c r="P55" s="67">
        <f t="shared" si="5"/>
        <v>0</v>
      </c>
      <c r="Q55" s="67">
        <f t="shared" si="5"/>
        <v>0</v>
      </c>
    </row>
    <row r="56" spans="3:17" ht="45.1" customHeight="1" x14ac:dyDescent="0.25">
      <c r="C56" s="70"/>
      <c r="D56" s="71" t="s">
        <v>277</v>
      </c>
      <c r="E56" s="68" t="s">
        <v>332</v>
      </c>
      <c r="F56" s="67">
        <f t="shared" ref="F56:Q56" si="6">SUM(F57:F65)</f>
        <v>0</v>
      </c>
      <c r="G56" s="67">
        <f t="shared" si="6"/>
        <v>0</v>
      </c>
      <c r="H56" s="67">
        <f t="shared" si="6"/>
        <v>0</v>
      </c>
      <c r="I56" s="67">
        <f t="shared" si="6"/>
        <v>0</v>
      </c>
      <c r="J56" s="67">
        <f t="shared" si="6"/>
        <v>0</v>
      </c>
      <c r="K56" s="67">
        <f t="shared" si="6"/>
        <v>0</v>
      </c>
      <c r="L56" s="67">
        <f t="shared" si="6"/>
        <v>0</v>
      </c>
      <c r="M56" s="67">
        <f t="shared" si="6"/>
        <v>0</v>
      </c>
      <c r="N56" s="67">
        <f t="shared" si="6"/>
        <v>0</v>
      </c>
      <c r="O56" s="67">
        <f t="shared" si="6"/>
        <v>0</v>
      </c>
      <c r="P56" s="67">
        <f t="shared" si="6"/>
        <v>0</v>
      </c>
      <c r="Q56" s="67">
        <f t="shared" si="6"/>
        <v>0</v>
      </c>
    </row>
    <row r="57" spans="3:17" ht="12" customHeight="1" x14ac:dyDescent="0.25">
      <c r="C57" s="70"/>
      <c r="D57" s="72" t="s">
        <v>279</v>
      </c>
      <c r="E57" s="68" t="s">
        <v>333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 ht="12" customHeight="1" x14ac:dyDescent="0.25">
      <c r="C58" s="70"/>
      <c r="D58" s="72" t="s">
        <v>281</v>
      </c>
      <c r="E58" s="68" t="s">
        <v>334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 ht="12" customHeight="1" x14ac:dyDescent="0.25">
      <c r="C59" s="70"/>
      <c r="D59" s="72" t="s">
        <v>283</v>
      </c>
      <c r="E59" s="68" t="s">
        <v>335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 ht="12" customHeight="1" x14ac:dyDescent="0.25">
      <c r="C60" s="70"/>
      <c r="D60" s="72" t="s">
        <v>285</v>
      </c>
      <c r="E60" s="68" t="s">
        <v>336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 ht="12" customHeight="1" x14ac:dyDescent="0.25">
      <c r="C61" s="70"/>
      <c r="D61" s="72" t="s">
        <v>287</v>
      </c>
      <c r="E61" s="68" t="s">
        <v>337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 ht="12" customHeight="1" x14ac:dyDescent="0.25">
      <c r="C62" s="70"/>
      <c r="D62" s="72" t="s">
        <v>289</v>
      </c>
      <c r="E62" s="68" t="s">
        <v>338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 ht="12" customHeight="1" x14ac:dyDescent="0.25">
      <c r="C63" s="70"/>
      <c r="D63" s="72" t="s">
        <v>291</v>
      </c>
      <c r="E63" s="68" t="s">
        <v>339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 ht="12" customHeight="1" x14ac:dyDescent="0.25">
      <c r="C64" s="70"/>
      <c r="D64" s="72" t="s">
        <v>293</v>
      </c>
      <c r="E64" s="68" t="s">
        <v>340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 ht="12" customHeight="1" x14ac:dyDescent="0.25">
      <c r="C65" s="70"/>
      <c r="D65" s="72" t="s">
        <v>295</v>
      </c>
      <c r="E65" s="68" t="s">
        <v>341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 ht="12" customHeight="1" x14ac:dyDescent="0.25">
      <c r="C66" s="70"/>
      <c r="D66" s="71" t="s">
        <v>297</v>
      </c>
      <c r="E66" s="68" t="s">
        <v>342</v>
      </c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 ht="12" customHeight="1" x14ac:dyDescent="0.25">
      <c r="C67" s="70"/>
      <c r="D67" s="71" t="s">
        <v>299</v>
      </c>
      <c r="E67" s="68" t="s">
        <v>343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 ht="12" customHeight="1" x14ac:dyDescent="0.25">
      <c r="C68" s="70"/>
      <c r="D68" s="71" t="s">
        <v>301</v>
      </c>
      <c r="E68" s="68" t="s">
        <v>344</v>
      </c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 ht="12" customHeight="1" x14ac:dyDescent="0.25">
      <c r="C69" s="70"/>
      <c r="D69" s="71" t="s">
        <v>303</v>
      </c>
      <c r="E69" s="68" t="s">
        <v>345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 ht="12" customHeight="1" x14ac:dyDescent="0.25">
      <c r="C70" s="70"/>
      <c r="D70" s="71" t="s">
        <v>305</v>
      </c>
      <c r="E70" s="68" t="s">
        <v>346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 ht="12" customHeight="1" x14ac:dyDescent="0.25">
      <c r="C71" s="70"/>
      <c r="D71" s="71" t="s">
        <v>307</v>
      </c>
      <c r="E71" s="68" t="s">
        <v>347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 ht="12" customHeight="1" x14ac:dyDescent="0.25">
      <c r="C72" s="70"/>
      <c r="D72" s="71" t="s">
        <v>309</v>
      </c>
      <c r="E72" s="68" t="s">
        <v>348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 ht="45.1" customHeight="1" x14ac:dyDescent="0.25">
      <c r="C73" s="70"/>
      <c r="D73" s="63" t="s">
        <v>349</v>
      </c>
      <c r="E73" s="62" t="s">
        <v>350</v>
      </c>
      <c r="F73" s="67">
        <f t="shared" ref="F73:Q73" si="7">SUM(F74,F84:F90)</f>
        <v>0</v>
      </c>
      <c r="G73" s="67">
        <f t="shared" si="7"/>
        <v>0</v>
      </c>
      <c r="H73" s="67">
        <f t="shared" si="7"/>
        <v>0</v>
      </c>
      <c r="I73" s="67">
        <f t="shared" si="7"/>
        <v>0</v>
      </c>
      <c r="J73" s="67">
        <f t="shared" si="7"/>
        <v>0</v>
      </c>
      <c r="K73" s="67">
        <f t="shared" si="7"/>
        <v>0</v>
      </c>
      <c r="L73" s="67">
        <f t="shared" si="7"/>
        <v>0</v>
      </c>
      <c r="M73" s="67">
        <f t="shared" si="7"/>
        <v>0</v>
      </c>
      <c r="N73" s="67">
        <f t="shared" si="7"/>
        <v>0</v>
      </c>
      <c r="O73" s="67">
        <f t="shared" si="7"/>
        <v>0</v>
      </c>
      <c r="P73" s="67">
        <f t="shared" si="7"/>
        <v>0</v>
      </c>
      <c r="Q73" s="67">
        <f t="shared" si="7"/>
        <v>0</v>
      </c>
    </row>
    <row r="74" spans="3:17" ht="45.1" customHeight="1" x14ac:dyDescent="0.25">
      <c r="C74" s="70"/>
      <c r="D74" s="69" t="s">
        <v>277</v>
      </c>
      <c r="E74" s="68" t="s">
        <v>351</v>
      </c>
      <c r="F74" s="67">
        <f t="shared" ref="F74:Q74" si="8">SUM(F75:F83)</f>
        <v>0</v>
      </c>
      <c r="G74" s="67">
        <f t="shared" si="8"/>
        <v>0</v>
      </c>
      <c r="H74" s="67">
        <f t="shared" si="8"/>
        <v>0</v>
      </c>
      <c r="I74" s="67">
        <f t="shared" si="8"/>
        <v>0</v>
      </c>
      <c r="J74" s="67">
        <f t="shared" si="8"/>
        <v>0</v>
      </c>
      <c r="K74" s="67">
        <f t="shared" si="8"/>
        <v>0</v>
      </c>
      <c r="L74" s="67">
        <f t="shared" si="8"/>
        <v>0</v>
      </c>
      <c r="M74" s="67">
        <f t="shared" si="8"/>
        <v>0</v>
      </c>
      <c r="N74" s="67">
        <f t="shared" si="8"/>
        <v>0</v>
      </c>
      <c r="O74" s="67">
        <f t="shared" si="8"/>
        <v>0</v>
      </c>
      <c r="P74" s="67">
        <f t="shared" si="8"/>
        <v>0</v>
      </c>
      <c r="Q74" s="67">
        <f t="shared" si="8"/>
        <v>0</v>
      </c>
    </row>
    <row r="75" spans="3:17" ht="12" customHeight="1" x14ac:dyDescent="0.25">
      <c r="C75" s="70"/>
      <c r="D75" s="71" t="s">
        <v>279</v>
      </c>
      <c r="E75" s="68" t="s">
        <v>352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 ht="12" customHeight="1" x14ac:dyDescent="0.25">
      <c r="C76" s="70"/>
      <c r="D76" s="71" t="s">
        <v>281</v>
      </c>
      <c r="E76" s="68" t="s">
        <v>353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 ht="12" customHeight="1" x14ac:dyDescent="0.25">
      <c r="C77" s="70"/>
      <c r="D77" s="71" t="s">
        <v>283</v>
      </c>
      <c r="E77" s="68" t="s">
        <v>354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 ht="12" customHeight="1" x14ac:dyDescent="0.25">
      <c r="C78" s="70"/>
      <c r="D78" s="71" t="s">
        <v>285</v>
      </c>
      <c r="E78" s="68" t="s">
        <v>355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 ht="12" customHeight="1" x14ac:dyDescent="0.25">
      <c r="C79" s="70"/>
      <c r="D79" s="71" t="s">
        <v>287</v>
      </c>
      <c r="E79" s="68" t="s">
        <v>356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 ht="12" customHeight="1" x14ac:dyDescent="0.25">
      <c r="C80" s="70"/>
      <c r="D80" s="71" t="s">
        <v>289</v>
      </c>
      <c r="E80" s="68" t="s">
        <v>357</v>
      </c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 ht="12" customHeight="1" x14ac:dyDescent="0.25">
      <c r="C81" s="70"/>
      <c r="D81" s="71" t="s">
        <v>291</v>
      </c>
      <c r="E81" s="68" t="s">
        <v>358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 ht="12" customHeight="1" x14ac:dyDescent="0.25">
      <c r="C82" s="70"/>
      <c r="D82" s="71" t="s">
        <v>293</v>
      </c>
      <c r="E82" s="68" t="s">
        <v>359</v>
      </c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 ht="12" customHeight="1" x14ac:dyDescent="0.25">
      <c r="C83" s="70"/>
      <c r="D83" s="71" t="s">
        <v>295</v>
      </c>
      <c r="E83" s="68" t="s">
        <v>360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 ht="12" customHeight="1" x14ac:dyDescent="0.25">
      <c r="C84" s="70"/>
      <c r="D84" s="69" t="s">
        <v>297</v>
      </c>
      <c r="E84" s="68" t="s">
        <v>361</v>
      </c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 ht="12" customHeight="1" x14ac:dyDescent="0.25">
      <c r="C85" s="70"/>
      <c r="D85" s="69" t="s">
        <v>299</v>
      </c>
      <c r="E85" s="68" t="s">
        <v>362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 ht="12" customHeight="1" x14ac:dyDescent="0.25">
      <c r="C86" s="70"/>
      <c r="D86" s="69" t="s">
        <v>301</v>
      </c>
      <c r="E86" s="68" t="s">
        <v>363</v>
      </c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 ht="12" customHeight="1" x14ac:dyDescent="0.25">
      <c r="C87" s="70"/>
      <c r="D87" s="69" t="s">
        <v>303</v>
      </c>
      <c r="E87" s="68" t="s">
        <v>364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 ht="12" customHeight="1" x14ac:dyDescent="0.25">
      <c r="C88" s="70"/>
      <c r="D88" s="69" t="s">
        <v>305</v>
      </c>
      <c r="E88" s="68" t="s">
        <v>365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 ht="12" customHeight="1" x14ac:dyDescent="0.25">
      <c r="C89" s="70"/>
      <c r="D89" s="69" t="s">
        <v>307</v>
      </c>
      <c r="E89" s="68" t="s">
        <v>366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 ht="12" customHeight="1" x14ac:dyDescent="0.25">
      <c r="C90" s="70"/>
      <c r="D90" s="69" t="s">
        <v>309</v>
      </c>
      <c r="E90" s="68" t="s">
        <v>367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 ht="45.1" customHeight="1" x14ac:dyDescent="0.25">
      <c r="C91" s="70"/>
      <c r="D91" s="63" t="s">
        <v>388</v>
      </c>
      <c r="E91" s="62" t="s">
        <v>369</v>
      </c>
      <c r="F91" s="67">
        <f t="shared" ref="F91:Q91" si="9">SUM(F92:F93)</f>
        <v>0</v>
      </c>
      <c r="G91" s="67">
        <f t="shared" si="9"/>
        <v>0</v>
      </c>
      <c r="H91" s="67">
        <f t="shared" si="9"/>
        <v>0</v>
      </c>
      <c r="I91" s="67">
        <f t="shared" si="9"/>
        <v>0</v>
      </c>
      <c r="J91" s="67">
        <f t="shared" si="9"/>
        <v>0</v>
      </c>
      <c r="K91" s="67">
        <f t="shared" si="9"/>
        <v>0</v>
      </c>
      <c r="L91" s="67">
        <f t="shared" si="9"/>
        <v>0</v>
      </c>
      <c r="M91" s="67">
        <f t="shared" si="9"/>
        <v>0</v>
      </c>
      <c r="N91" s="67">
        <f t="shared" si="9"/>
        <v>0</v>
      </c>
      <c r="O91" s="67">
        <f t="shared" si="9"/>
        <v>0</v>
      </c>
      <c r="P91" s="67">
        <f t="shared" si="9"/>
        <v>0</v>
      </c>
      <c r="Q91" s="67">
        <f t="shared" si="9"/>
        <v>0</v>
      </c>
    </row>
    <row r="92" spans="3:17" ht="24" customHeight="1" x14ac:dyDescent="0.25">
      <c r="C92" s="70"/>
      <c r="D92" s="69" t="s">
        <v>389</v>
      </c>
      <c r="E92" s="68" t="s">
        <v>390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 ht="24" customHeight="1" x14ac:dyDescent="0.25">
      <c r="C93" s="70"/>
      <c r="D93" s="69" t="s">
        <v>391</v>
      </c>
      <c r="E93" s="68" t="s">
        <v>392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 ht="45.1" customHeight="1" x14ac:dyDescent="0.25">
      <c r="C94" s="70"/>
      <c r="D94" s="63" t="s">
        <v>368</v>
      </c>
      <c r="E94" s="62">
        <v>800</v>
      </c>
      <c r="F94" s="67">
        <f t="shared" ref="F94:Q94" si="10">SUM(F18,F73,F91)</f>
        <v>0</v>
      </c>
      <c r="G94" s="67">
        <f t="shared" si="10"/>
        <v>0</v>
      </c>
      <c r="H94" s="67">
        <f t="shared" si="10"/>
        <v>0</v>
      </c>
      <c r="I94" s="67">
        <f t="shared" si="10"/>
        <v>0</v>
      </c>
      <c r="J94" s="67">
        <f t="shared" si="10"/>
        <v>0</v>
      </c>
      <c r="K94" s="67">
        <f t="shared" si="10"/>
        <v>0</v>
      </c>
      <c r="L94" s="67">
        <f t="shared" si="10"/>
        <v>0</v>
      </c>
      <c r="M94" s="67">
        <f t="shared" si="10"/>
        <v>0</v>
      </c>
      <c r="N94" s="67">
        <f t="shared" si="10"/>
        <v>0</v>
      </c>
      <c r="O94" s="67">
        <f t="shared" si="10"/>
        <v>0</v>
      </c>
      <c r="P94" s="67">
        <f t="shared" si="10"/>
        <v>0</v>
      </c>
      <c r="Q94" s="67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5" customHeight="1" x14ac:dyDescent="0.25"/>
  <cols>
    <col min="1" max="2" width="4.7109375" style="190" hidden="1" customWidth="1"/>
    <col min="3" max="3" width="2.7109375" style="190" customWidth="1"/>
    <col min="4" max="4" width="70.7109375" style="190" customWidth="1"/>
    <col min="5" max="5" width="6.7109375" style="190" customWidth="1"/>
    <col min="6" max="6" width="22.7109375" style="190" customWidth="1"/>
    <col min="7" max="8" width="16.7109375" style="190" customWidth="1"/>
    <col min="9" max="9" width="22.7109375" style="190" customWidth="1"/>
    <col min="10" max="26" width="16.7109375" style="190" customWidth="1"/>
  </cols>
  <sheetData>
    <row r="1" spans="1:26" ht="10.55" hidden="1" customHeight="1" x14ac:dyDescent="0.25"/>
    <row r="2" spans="1:26" ht="10.55" hidden="1" customHeight="1" x14ac:dyDescent="0.25"/>
    <row r="3" spans="1:26" ht="10.55" hidden="1" customHeight="1" x14ac:dyDescent="0.25">
      <c r="F3" s="158" t="s">
        <v>393</v>
      </c>
      <c r="G3" s="158" t="s">
        <v>394</v>
      </c>
      <c r="H3" s="158" t="s">
        <v>395</v>
      </c>
      <c r="I3" s="155" t="s">
        <v>396</v>
      </c>
      <c r="J3" s="155" t="s">
        <v>397</v>
      </c>
      <c r="K3" s="155" t="s">
        <v>398</v>
      </c>
      <c r="L3" s="155" t="s">
        <v>399</v>
      </c>
      <c r="M3" s="155" t="s">
        <v>400</v>
      </c>
      <c r="N3" s="155" t="s">
        <v>401</v>
      </c>
      <c r="O3" s="155" t="s">
        <v>402</v>
      </c>
      <c r="P3" s="155" t="s">
        <v>403</v>
      </c>
      <c r="Q3" s="155" t="s">
        <v>404</v>
      </c>
      <c r="R3" s="155" t="s">
        <v>405</v>
      </c>
      <c r="S3" s="155" t="s">
        <v>406</v>
      </c>
      <c r="T3" s="155" t="s">
        <v>407</v>
      </c>
      <c r="U3" s="155" t="s">
        <v>408</v>
      </c>
      <c r="V3" s="155" t="s">
        <v>409</v>
      </c>
      <c r="W3" s="155" t="s">
        <v>410</v>
      </c>
      <c r="X3" s="155" t="s">
        <v>411</v>
      </c>
      <c r="Y3" s="155" t="s">
        <v>412</v>
      </c>
      <c r="Z3" s="155" t="s">
        <v>413</v>
      </c>
    </row>
    <row r="4" spans="1:26" ht="10.55" hidden="1" customHeight="1" x14ac:dyDescent="0.25">
      <c r="A4" s="88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0.55" hidden="1" customHeight="1" x14ac:dyDescent="0.25">
      <c r="A5" s="85"/>
    </row>
    <row r="6" spans="1:26" ht="10.55" hidden="1" customHeight="1" x14ac:dyDescent="0.25">
      <c r="A6" s="85"/>
    </row>
    <row r="7" spans="1:26" ht="6" customHeight="1" x14ac:dyDescent="0.25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U7" s="70"/>
      <c r="V7" s="70"/>
      <c r="W7" s="70"/>
      <c r="X7" s="70"/>
      <c r="Y7" s="70"/>
    </row>
    <row r="8" spans="1:26" ht="12" customHeight="1" x14ac:dyDescent="0.25">
      <c r="A8" s="85"/>
      <c r="D8" s="92" t="s">
        <v>414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6" ht="12" customHeight="1" x14ac:dyDescent="0.25">
      <c r="D9" s="104" t="s">
        <v>415</v>
      </c>
    </row>
    <row r="10" spans="1:26" ht="12" customHeight="1" x14ac:dyDescent="0.25">
      <c r="D10" s="81" t="str">
        <f>IF(ORG="","Не определено",ORG)</f>
        <v>АО "НАТЭК Инвест-Энерго"</v>
      </c>
      <c r="Z10" s="80" t="s">
        <v>245</v>
      </c>
    </row>
    <row r="11" spans="1:26" ht="15.1" customHeight="1" x14ac:dyDescent="0.25">
      <c r="D11" s="90"/>
      <c r="E11" s="78"/>
      <c r="F11" s="78"/>
      <c r="G11" s="103" t="s">
        <v>416</v>
      </c>
      <c r="H11" s="103" t="s">
        <v>247</v>
      </c>
      <c r="I11" s="78"/>
      <c r="J11" s="103" t="s">
        <v>416</v>
      </c>
      <c r="K11" s="103" t="s">
        <v>247</v>
      </c>
      <c r="L11" s="102"/>
      <c r="M11" s="102"/>
      <c r="N11" s="221" t="s">
        <v>416</v>
      </c>
      <c r="O11" s="221"/>
      <c r="P11" s="221" t="s">
        <v>247</v>
      </c>
      <c r="Q11" s="221"/>
      <c r="R11" s="70"/>
      <c r="S11" s="70"/>
      <c r="T11" s="70"/>
      <c r="U11" s="224" t="s">
        <v>416</v>
      </c>
      <c r="V11" s="224"/>
      <c r="W11" s="224"/>
      <c r="X11" s="224" t="s">
        <v>247</v>
      </c>
      <c r="Y11" s="224"/>
      <c r="Z11" s="224"/>
    </row>
    <row r="12" spans="1:26" ht="69.849999999999994" customHeight="1" x14ac:dyDescent="0.25">
      <c r="C12" s="70"/>
      <c r="D12" s="221" t="s">
        <v>248</v>
      </c>
      <c r="E12" s="226" t="s">
        <v>249</v>
      </c>
      <c r="F12" s="94" t="s">
        <v>417</v>
      </c>
      <c r="G12" s="221" t="s">
        <v>418</v>
      </c>
      <c r="H12" s="221"/>
      <c r="I12" s="94" t="s">
        <v>419</v>
      </c>
      <c r="J12" s="221" t="s">
        <v>420</v>
      </c>
      <c r="K12" s="221"/>
      <c r="L12" s="221" t="s">
        <v>421</v>
      </c>
      <c r="M12" s="221"/>
      <c r="N12" s="228" t="s">
        <v>422</v>
      </c>
      <c r="O12" s="228"/>
      <c r="P12" s="228" t="s">
        <v>422</v>
      </c>
      <c r="Q12" s="228"/>
      <c r="R12" s="221" t="s">
        <v>423</v>
      </c>
      <c r="S12" s="221"/>
      <c r="T12" s="221"/>
      <c r="U12" s="228" t="s">
        <v>424</v>
      </c>
      <c r="V12" s="228"/>
      <c r="W12" s="228"/>
      <c r="X12" s="228" t="s">
        <v>424</v>
      </c>
      <c r="Y12" s="228"/>
      <c r="Z12" s="228"/>
    </row>
    <row r="13" spans="1:26" ht="12" customHeight="1" x14ac:dyDescent="0.25">
      <c r="C13" s="70"/>
      <c r="D13" s="221"/>
      <c r="E13" s="226"/>
      <c r="F13" s="94" t="s">
        <v>262</v>
      </c>
      <c r="G13" s="94" t="s">
        <v>262</v>
      </c>
      <c r="H13" s="94" t="s">
        <v>262</v>
      </c>
      <c r="I13" s="94" t="s">
        <v>262</v>
      </c>
      <c r="J13" s="94" t="s">
        <v>262</v>
      </c>
      <c r="K13" s="94" t="s">
        <v>262</v>
      </c>
      <c r="L13" s="94" t="s">
        <v>425</v>
      </c>
      <c r="M13" s="94" t="s">
        <v>426</v>
      </c>
      <c r="N13" s="94" t="s">
        <v>425</v>
      </c>
      <c r="O13" s="94" t="s">
        <v>426</v>
      </c>
      <c r="P13" s="94" t="s">
        <v>425</v>
      </c>
      <c r="Q13" s="94" t="s">
        <v>426</v>
      </c>
      <c r="R13" s="94" t="s">
        <v>425</v>
      </c>
      <c r="S13" s="94" t="s">
        <v>427</v>
      </c>
      <c r="T13" s="94" t="s">
        <v>428</v>
      </c>
      <c r="U13" s="94" t="s">
        <v>425</v>
      </c>
      <c r="V13" s="94" t="s">
        <v>427</v>
      </c>
      <c r="W13" s="94" t="s">
        <v>428</v>
      </c>
      <c r="X13" s="94" t="s">
        <v>425</v>
      </c>
      <c r="Y13" s="94" t="s">
        <v>427</v>
      </c>
      <c r="Z13" s="94" t="s">
        <v>428</v>
      </c>
    </row>
    <row r="14" spans="1:26" ht="12" hidden="1" customHeight="1" x14ac:dyDescent="0.25">
      <c r="C14" s="70"/>
      <c r="D14" s="221"/>
      <c r="E14" s="226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2" hidden="1" customHeight="1" x14ac:dyDescent="0.25">
      <c r="C15" s="70"/>
      <c r="D15" s="221"/>
      <c r="E15" s="226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0.55" customHeight="1" x14ac:dyDescent="0.25">
      <c r="C16" s="70"/>
      <c r="D16" s="221"/>
      <c r="E16" s="226"/>
      <c r="F16" s="77" t="s">
        <v>270</v>
      </c>
      <c r="G16" s="77" t="s">
        <v>271</v>
      </c>
      <c r="H16" s="77" t="s">
        <v>271</v>
      </c>
      <c r="I16" s="77" t="s">
        <v>270</v>
      </c>
      <c r="J16" s="77" t="s">
        <v>271</v>
      </c>
      <c r="K16" s="77" t="s">
        <v>271</v>
      </c>
      <c r="L16" s="77" t="s">
        <v>270</v>
      </c>
      <c r="M16" s="77" t="s">
        <v>270</v>
      </c>
      <c r="N16" s="77" t="s">
        <v>271</v>
      </c>
      <c r="O16" s="77" t="s">
        <v>271</v>
      </c>
      <c r="P16" s="77" t="s">
        <v>271</v>
      </c>
      <c r="Q16" s="77" t="s">
        <v>271</v>
      </c>
      <c r="R16" s="77" t="s">
        <v>270</v>
      </c>
      <c r="S16" s="77" t="s">
        <v>270</v>
      </c>
      <c r="T16" s="77" t="s">
        <v>270</v>
      </c>
      <c r="U16" s="77" t="s">
        <v>271</v>
      </c>
      <c r="V16" s="77" t="s">
        <v>271</v>
      </c>
      <c r="W16" s="77" t="s">
        <v>271</v>
      </c>
      <c r="X16" s="77" t="s">
        <v>271</v>
      </c>
      <c r="Y16" s="77" t="s">
        <v>271</v>
      </c>
      <c r="Z16" s="77" t="s">
        <v>271</v>
      </c>
    </row>
    <row r="17" spans="3:26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</row>
    <row r="18" spans="3:26" ht="45.1" customHeight="1" x14ac:dyDescent="0.25">
      <c r="C18" s="70"/>
      <c r="D18" s="63" t="s">
        <v>429</v>
      </c>
      <c r="E18" s="62" t="s">
        <v>274</v>
      </c>
      <c r="F18" s="61">
        <f t="shared" ref="F18:Z18" si="0">SUM(F19,F20)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</row>
    <row r="19" spans="3:26" ht="11.3" customHeight="1" x14ac:dyDescent="0.25">
      <c r="C19" s="70"/>
      <c r="D19" s="99" t="s">
        <v>430</v>
      </c>
      <c r="E19" s="94" t="s">
        <v>431</v>
      </c>
      <c r="F19" s="61">
        <f>SUM(I19,L19:M19,R19:T19)</f>
        <v>0</v>
      </c>
      <c r="G19" s="61">
        <f>SUM(J19,N19:O19,U19:W19)</f>
        <v>0</v>
      </c>
      <c r="H19" s="61">
        <f>SUM(K19,P19:Q19,X19:Z19)</f>
        <v>0</v>
      </c>
      <c r="I19" s="61">
        <f t="shared" ref="I19:Z19" si="1">SUM(I22,I40)</f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1">
        <f t="shared" si="1"/>
        <v>0</v>
      </c>
      <c r="Q19" s="61">
        <f t="shared" si="1"/>
        <v>0</v>
      </c>
      <c r="R19" s="61">
        <f t="shared" si="1"/>
        <v>0</v>
      </c>
      <c r="S19" s="61">
        <f t="shared" si="1"/>
        <v>0</v>
      </c>
      <c r="T19" s="61">
        <f t="shared" si="1"/>
        <v>0</v>
      </c>
      <c r="U19" s="61">
        <f t="shared" si="1"/>
        <v>0</v>
      </c>
      <c r="V19" s="61">
        <f t="shared" si="1"/>
        <v>0</v>
      </c>
      <c r="W19" s="61">
        <f t="shared" si="1"/>
        <v>0</v>
      </c>
      <c r="X19" s="61">
        <f t="shared" si="1"/>
        <v>0</v>
      </c>
      <c r="Y19" s="61">
        <f t="shared" si="1"/>
        <v>0</v>
      </c>
      <c r="Z19" s="61">
        <f t="shared" si="1"/>
        <v>0</v>
      </c>
    </row>
    <row r="20" spans="3:26" ht="11.3" customHeight="1" x14ac:dyDescent="0.25">
      <c r="C20" s="70"/>
      <c r="D20" s="98" t="s">
        <v>432</v>
      </c>
      <c r="E20" s="94" t="s">
        <v>433</v>
      </c>
      <c r="F20" s="61">
        <f>SUM(I20,L20:M20,R20:T20)</f>
        <v>0</v>
      </c>
      <c r="G20" s="61">
        <f>SUM(J20,N20:O20,U20:W20)</f>
        <v>0</v>
      </c>
      <c r="H20" s="61">
        <f>SUM(K20,P20:Q20,X20:Z20)</f>
        <v>0</v>
      </c>
      <c r="I20" s="61">
        <f t="shared" ref="I20:Z20" si="2">SUM(I23,I41)</f>
        <v>0</v>
      </c>
      <c r="J20" s="61">
        <f t="shared" si="2"/>
        <v>0</v>
      </c>
      <c r="K20" s="61">
        <f t="shared" si="2"/>
        <v>0</v>
      </c>
      <c r="L20" s="61">
        <f t="shared" si="2"/>
        <v>0</v>
      </c>
      <c r="M20" s="61">
        <f t="shared" si="2"/>
        <v>0</v>
      </c>
      <c r="N20" s="61">
        <f t="shared" si="2"/>
        <v>0</v>
      </c>
      <c r="O20" s="61">
        <f t="shared" si="2"/>
        <v>0</v>
      </c>
      <c r="P20" s="61">
        <f t="shared" si="2"/>
        <v>0</v>
      </c>
      <c r="Q20" s="61">
        <f t="shared" si="2"/>
        <v>0</v>
      </c>
      <c r="R20" s="61">
        <f t="shared" si="2"/>
        <v>0</v>
      </c>
      <c r="S20" s="61">
        <f t="shared" si="2"/>
        <v>0</v>
      </c>
      <c r="T20" s="61">
        <f t="shared" si="2"/>
        <v>0</v>
      </c>
      <c r="U20" s="61">
        <f t="shared" si="2"/>
        <v>0</v>
      </c>
      <c r="V20" s="61">
        <f t="shared" si="2"/>
        <v>0</v>
      </c>
      <c r="W20" s="61">
        <f t="shared" si="2"/>
        <v>0</v>
      </c>
      <c r="X20" s="61">
        <f t="shared" si="2"/>
        <v>0</v>
      </c>
      <c r="Y20" s="61">
        <f t="shared" si="2"/>
        <v>0</v>
      </c>
      <c r="Z20" s="61">
        <f t="shared" si="2"/>
        <v>0</v>
      </c>
    </row>
    <row r="21" spans="3:26" ht="45.1" customHeight="1" x14ac:dyDescent="0.25">
      <c r="C21" s="70"/>
      <c r="D21" s="74" t="s">
        <v>434</v>
      </c>
      <c r="E21" s="73" t="s">
        <v>276</v>
      </c>
      <c r="F21" s="61">
        <f t="shared" ref="F21:Z21" si="3">SUM(F22,F23)</f>
        <v>0</v>
      </c>
      <c r="G21" s="61">
        <f t="shared" si="3"/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  <c r="K21" s="61">
        <f t="shared" si="3"/>
        <v>0</v>
      </c>
      <c r="L21" s="61">
        <f t="shared" si="3"/>
        <v>0</v>
      </c>
      <c r="M21" s="61">
        <f t="shared" si="3"/>
        <v>0</v>
      </c>
      <c r="N21" s="61">
        <f t="shared" si="3"/>
        <v>0</v>
      </c>
      <c r="O21" s="61">
        <f t="shared" si="3"/>
        <v>0</v>
      </c>
      <c r="P21" s="61">
        <f t="shared" si="3"/>
        <v>0</v>
      </c>
      <c r="Q21" s="61">
        <f t="shared" si="3"/>
        <v>0</v>
      </c>
      <c r="R21" s="61">
        <f t="shared" si="3"/>
        <v>0</v>
      </c>
      <c r="S21" s="61">
        <f t="shared" si="3"/>
        <v>0</v>
      </c>
      <c r="T21" s="61">
        <f t="shared" si="3"/>
        <v>0</v>
      </c>
      <c r="U21" s="61">
        <f t="shared" si="3"/>
        <v>0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 t="shared" si="3"/>
        <v>0</v>
      </c>
      <c r="Z21" s="61">
        <f t="shared" si="3"/>
        <v>0</v>
      </c>
    </row>
    <row r="22" spans="3:26" ht="11.3" customHeight="1" x14ac:dyDescent="0.25">
      <c r="C22" s="70"/>
      <c r="D22" s="96" t="s">
        <v>430</v>
      </c>
      <c r="E22" s="94" t="s">
        <v>435</v>
      </c>
      <c r="F22" s="61">
        <f>SUM(I22,L22:M22,R22:T22)</f>
        <v>0</v>
      </c>
      <c r="G22" s="61">
        <f>SUM(J22,N22:O22,U22:W22)</f>
        <v>0</v>
      </c>
      <c r="H22" s="61">
        <f>SUM(K22,P22:Q22,X22:Z22)</f>
        <v>0</v>
      </c>
      <c r="I22" s="61">
        <f t="shared" ref="I22:Z22" si="4">SUM(I25,I28,I31,I34,I37)</f>
        <v>0</v>
      </c>
      <c r="J22" s="61">
        <f t="shared" si="4"/>
        <v>0</v>
      </c>
      <c r="K22" s="61">
        <f t="shared" si="4"/>
        <v>0</v>
      </c>
      <c r="L22" s="61">
        <f t="shared" si="4"/>
        <v>0</v>
      </c>
      <c r="M22" s="61">
        <f t="shared" si="4"/>
        <v>0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  <c r="U22" s="61">
        <f t="shared" si="4"/>
        <v>0</v>
      </c>
      <c r="V22" s="61">
        <f t="shared" si="4"/>
        <v>0</v>
      </c>
      <c r="W22" s="61">
        <f t="shared" si="4"/>
        <v>0</v>
      </c>
      <c r="X22" s="61">
        <f t="shared" si="4"/>
        <v>0</v>
      </c>
      <c r="Y22" s="61">
        <f t="shared" si="4"/>
        <v>0</v>
      </c>
      <c r="Z22" s="61">
        <f t="shared" si="4"/>
        <v>0</v>
      </c>
    </row>
    <row r="23" spans="3:26" ht="11.3" customHeight="1" x14ac:dyDescent="0.25">
      <c r="C23" s="70"/>
      <c r="D23" s="95" t="s">
        <v>432</v>
      </c>
      <c r="E23" s="94" t="s">
        <v>436</v>
      </c>
      <c r="F23" s="61">
        <f>SUM(I23,L23:M23,R23:T23)</f>
        <v>0</v>
      </c>
      <c r="G23" s="61">
        <f>SUM(J23,N23:O23,U23:W23)</f>
        <v>0</v>
      </c>
      <c r="H23" s="61">
        <f>SUM(K23,P23:Q23,X23:Z23)</f>
        <v>0</v>
      </c>
      <c r="I23" s="61">
        <f t="shared" ref="I23:Z23" si="5">SUM(I26,I29,I32,I35,I38)</f>
        <v>0</v>
      </c>
      <c r="J23" s="61">
        <f t="shared" si="5"/>
        <v>0</v>
      </c>
      <c r="K23" s="61">
        <f t="shared" si="5"/>
        <v>0</v>
      </c>
      <c r="L23" s="61">
        <f t="shared" si="5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1">
        <f t="shared" si="5"/>
        <v>0</v>
      </c>
      <c r="R23" s="61">
        <f t="shared" si="5"/>
        <v>0</v>
      </c>
      <c r="S23" s="61">
        <f t="shared" si="5"/>
        <v>0</v>
      </c>
      <c r="T23" s="61">
        <f t="shared" si="5"/>
        <v>0</v>
      </c>
      <c r="U23" s="61">
        <f t="shared" si="5"/>
        <v>0</v>
      </c>
      <c r="V23" s="61">
        <f t="shared" si="5"/>
        <v>0</v>
      </c>
      <c r="W23" s="61">
        <f t="shared" si="5"/>
        <v>0</v>
      </c>
      <c r="X23" s="61">
        <f t="shared" si="5"/>
        <v>0</v>
      </c>
      <c r="Y23" s="61">
        <f t="shared" si="5"/>
        <v>0</v>
      </c>
      <c r="Z23" s="61">
        <f t="shared" si="5"/>
        <v>0</v>
      </c>
    </row>
    <row r="24" spans="3:26" ht="48" customHeight="1" x14ac:dyDescent="0.25">
      <c r="C24" s="70"/>
      <c r="D24" s="69" t="s">
        <v>437</v>
      </c>
      <c r="E24" s="94" t="s">
        <v>278</v>
      </c>
      <c r="F24" s="61">
        <f t="shared" ref="F24:Z24" si="6">SUM(F25,F26)</f>
        <v>0</v>
      </c>
      <c r="G24" s="61">
        <f t="shared" si="6"/>
        <v>0</v>
      </c>
      <c r="H24" s="61">
        <f t="shared" si="6"/>
        <v>0</v>
      </c>
      <c r="I24" s="61">
        <f t="shared" si="6"/>
        <v>0</v>
      </c>
      <c r="J24" s="61">
        <f t="shared" si="6"/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61">
        <f t="shared" si="6"/>
        <v>0</v>
      </c>
      <c r="Q24" s="61">
        <f t="shared" si="6"/>
        <v>0</v>
      </c>
      <c r="R24" s="61">
        <f t="shared" si="6"/>
        <v>0</v>
      </c>
      <c r="S24" s="61">
        <f t="shared" si="6"/>
        <v>0</v>
      </c>
      <c r="T24" s="61">
        <f t="shared" si="6"/>
        <v>0</v>
      </c>
      <c r="U24" s="61">
        <f t="shared" si="6"/>
        <v>0</v>
      </c>
      <c r="V24" s="61">
        <f t="shared" si="6"/>
        <v>0</v>
      </c>
      <c r="W24" s="61">
        <f t="shared" si="6"/>
        <v>0</v>
      </c>
      <c r="X24" s="61">
        <f t="shared" si="6"/>
        <v>0</v>
      </c>
      <c r="Y24" s="61">
        <f t="shared" si="6"/>
        <v>0</v>
      </c>
      <c r="Z24" s="61">
        <f t="shared" si="6"/>
        <v>0</v>
      </c>
    </row>
    <row r="25" spans="3:26" ht="11.3" customHeight="1" x14ac:dyDescent="0.25">
      <c r="C25" s="70"/>
      <c r="D25" s="96" t="s">
        <v>430</v>
      </c>
      <c r="E25" s="94" t="s">
        <v>280</v>
      </c>
      <c r="F25" s="61">
        <f>SUM(I25,L25:M25,R25:T25)</f>
        <v>0</v>
      </c>
      <c r="G25" s="61">
        <f>SUM(J25,N25:O25,U25:W25)</f>
        <v>0</v>
      </c>
      <c r="H25" s="61">
        <f>SUM(K25,P25:Q25,X25:Z25)</f>
        <v>0</v>
      </c>
      <c r="I25" s="93"/>
      <c r="J25" s="66"/>
      <c r="K25" s="66"/>
      <c r="L25" s="93"/>
      <c r="M25" s="93"/>
      <c r="N25" s="93"/>
      <c r="O25" s="93"/>
      <c r="P25" s="66"/>
      <c r="Q25" s="66"/>
      <c r="R25" s="93"/>
      <c r="S25" s="93"/>
      <c r="T25" s="93"/>
      <c r="U25" s="93"/>
      <c r="V25" s="93"/>
      <c r="W25" s="93"/>
      <c r="X25" s="93"/>
      <c r="Y25" s="93"/>
      <c r="Z25" s="93"/>
    </row>
    <row r="26" spans="3:26" ht="11.3" customHeight="1" x14ac:dyDescent="0.25">
      <c r="C26" s="70"/>
      <c r="D26" s="95" t="s">
        <v>432</v>
      </c>
      <c r="E26" s="94" t="s">
        <v>282</v>
      </c>
      <c r="F26" s="61">
        <f>SUM(I26,L26:M26,R26:T26)</f>
        <v>0</v>
      </c>
      <c r="G26" s="61">
        <f>SUM(J26,N26:O26,U26:W26)</f>
        <v>0</v>
      </c>
      <c r="H26" s="61">
        <f>SUM(K26,P26:Q26,X26:Z26)</f>
        <v>0</v>
      </c>
      <c r="I26" s="93"/>
      <c r="J26" s="66"/>
      <c r="K26" s="66"/>
      <c r="L26" s="93"/>
      <c r="M26" s="93"/>
      <c r="N26" s="93"/>
      <c r="O26" s="93"/>
      <c r="P26" s="66"/>
      <c r="Q26" s="66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39.1" customHeight="1" x14ac:dyDescent="0.25">
      <c r="C27" s="70"/>
      <c r="D27" s="97" t="s">
        <v>438</v>
      </c>
      <c r="E27" s="94" t="s">
        <v>298</v>
      </c>
      <c r="F27" s="61">
        <f t="shared" ref="F27:Z27" si="7">SUM(F28,F29)</f>
        <v>0</v>
      </c>
      <c r="G27" s="61">
        <f t="shared" si="7"/>
        <v>0</v>
      </c>
      <c r="H27" s="61">
        <f t="shared" si="7"/>
        <v>0</v>
      </c>
      <c r="I27" s="61">
        <f t="shared" si="7"/>
        <v>0</v>
      </c>
      <c r="J27" s="61">
        <f t="shared" si="7"/>
        <v>0</v>
      </c>
      <c r="K27" s="61">
        <f t="shared" si="7"/>
        <v>0</v>
      </c>
      <c r="L27" s="61">
        <f t="shared" si="7"/>
        <v>0</v>
      </c>
      <c r="M27" s="61">
        <f t="shared" si="7"/>
        <v>0</v>
      </c>
      <c r="N27" s="61">
        <f t="shared" si="7"/>
        <v>0</v>
      </c>
      <c r="O27" s="61">
        <f t="shared" si="7"/>
        <v>0</v>
      </c>
      <c r="P27" s="61">
        <f t="shared" si="7"/>
        <v>0</v>
      </c>
      <c r="Q27" s="61">
        <f t="shared" si="7"/>
        <v>0</v>
      </c>
      <c r="R27" s="61">
        <f t="shared" si="7"/>
        <v>0</v>
      </c>
      <c r="S27" s="61">
        <f t="shared" si="7"/>
        <v>0</v>
      </c>
      <c r="T27" s="61">
        <f t="shared" si="7"/>
        <v>0</v>
      </c>
      <c r="U27" s="61">
        <f t="shared" si="7"/>
        <v>0</v>
      </c>
      <c r="V27" s="61">
        <f t="shared" si="7"/>
        <v>0</v>
      </c>
      <c r="W27" s="61">
        <f t="shared" si="7"/>
        <v>0</v>
      </c>
      <c r="X27" s="61">
        <f t="shared" si="7"/>
        <v>0</v>
      </c>
      <c r="Y27" s="61">
        <f t="shared" si="7"/>
        <v>0</v>
      </c>
      <c r="Z27" s="61">
        <f t="shared" si="7"/>
        <v>0</v>
      </c>
    </row>
    <row r="28" spans="3:26" ht="11.3" customHeight="1" x14ac:dyDescent="0.25">
      <c r="C28" s="70"/>
      <c r="D28" s="96" t="s">
        <v>430</v>
      </c>
      <c r="E28" s="94" t="s">
        <v>439</v>
      </c>
      <c r="F28" s="61">
        <f>SUM(I28,L28:M28,R28:T28)</f>
        <v>0</v>
      </c>
      <c r="G28" s="61">
        <f>SUM(J28,N28:O28,U28:W28)</f>
        <v>0</v>
      </c>
      <c r="H28" s="61">
        <f>SUM(K28,P28:Q28,X28:Z28)</f>
        <v>0</v>
      </c>
      <c r="I28" s="93"/>
      <c r="J28" s="66"/>
      <c r="K28" s="66"/>
      <c r="L28" s="93"/>
      <c r="M28" s="93"/>
      <c r="N28" s="93"/>
      <c r="O28" s="93"/>
      <c r="P28" s="66"/>
      <c r="Q28" s="66"/>
      <c r="R28" s="93"/>
      <c r="S28" s="93"/>
      <c r="T28" s="93"/>
      <c r="U28" s="93"/>
      <c r="V28" s="93"/>
      <c r="W28" s="93"/>
      <c r="X28" s="93"/>
      <c r="Y28" s="93"/>
      <c r="Z28" s="93"/>
    </row>
    <row r="29" spans="3:26" ht="11.3" customHeight="1" x14ac:dyDescent="0.25">
      <c r="C29" s="70"/>
      <c r="D29" s="95" t="s">
        <v>432</v>
      </c>
      <c r="E29" s="94" t="s">
        <v>440</v>
      </c>
      <c r="F29" s="61">
        <f>SUM(I29,L29:M29,R29:T29)</f>
        <v>0</v>
      </c>
      <c r="G29" s="61">
        <f>SUM(J29,N29:O29,U29:W29)</f>
        <v>0</v>
      </c>
      <c r="H29" s="61">
        <f>SUM(K29,P29:Q29,X29:Z29)</f>
        <v>0</v>
      </c>
      <c r="I29" s="93"/>
      <c r="J29" s="66"/>
      <c r="K29" s="66"/>
      <c r="L29" s="93"/>
      <c r="M29" s="93"/>
      <c r="N29" s="93"/>
      <c r="O29" s="93"/>
      <c r="P29" s="66"/>
      <c r="Q29" s="66"/>
      <c r="R29" s="93"/>
      <c r="S29" s="93"/>
      <c r="T29" s="93"/>
      <c r="U29" s="93"/>
      <c r="V29" s="93"/>
      <c r="W29" s="93"/>
      <c r="X29" s="93"/>
      <c r="Y29" s="93"/>
      <c r="Z29" s="93"/>
    </row>
    <row r="30" spans="3:26" ht="39.1" customHeight="1" x14ac:dyDescent="0.25">
      <c r="C30" s="70"/>
      <c r="D30" s="97" t="s">
        <v>441</v>
      </c>
      <c r="E30" s="94" t="s">
        <v>300</v>
      </c>
      <c r="F30" s="61">
        <f t="shared" ref="F30:Z30" si="8">SUM(F31,F32)</f>
        <v>0</v>
      </c>
      <c r="G30" s="61">
        <f t="shared" si="8"/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si="8"/>
        <v>0</v>
      </c>
      <c r="Z30" s="61">
        <f t="shared" si="8"/>
        <v>0</v>
      </c>
    </row>
    <row r="31" spans="3:26" ht="11.3" customHeight="1" x14ac:dyDescent="0.25">
      <c r="C31" s="70"/>
      <c r="D31" s="96" t="s">
        <v>430</v>
      </c>
      <c r="E31" s="94" t="s">
        <v>442</v>
      </c>
      <c r="F31" s="61">
        <f>SUM(I31,L31:M31,R31:T31)</f>
        <v>0</v>
      </c>
      <c r="G31" s="61">
        <f>SUM(J31,N31:O31,U31:W31)</f>
        <v>0</v>
      </c>
      <c r="H31" s="61">
        <f>SUM(K31,P31:Q31,X31:Z31)</f>
        <v>0</v>
      </c>
      <c r="I31" s="93"/>
      <c r="J31" s="66"/>
      <c r="K31" s="66"/>
      <c r="L31" s="93"/>
      <c r="M31" s="93"/>
      <c r="N31" s="93"/>
      <c r="O31" s="93"/>
      <c r="P31" s="66"/>
      <c r="Q31" s="66"/>
      <c r="R31" s="93"/>
      <c r="S31" s="93"/>
      <c r="T31" s="93"/>
      <c r="U31" s="93"/>
      <c r="V31" s="93"/>
      <c r="W31" s="93"/>
      <c r="X31" s="93"/>
      <c r="Y31" s="93"/>
      <c r="Z31" s="93"/>
    </row>
    <row r="32" spans="3:26" ht="11.3" customHeight="1" x14ac:dyDescent="0.25">
      <c r="C32" s="70"/>
      <c r="D32" s="95" t="s">
        <v>432</v>
      </c>
      <c r="E32" s="94" t="s">
        <v>443</v>
      </c>
      <c r="F32" s="61">
        <f>SUM(I32,L32:M32,R32:T32)</f>
        <v>0</v>
      </c>
      <c r="G32" s="61">
        <f>SUM(J32,N32:O32,U32:W32)</f>
        <v>0</v>
      </c>
      <c r="H32" s="61">
        <f>SUM(K32,P32:Q32,X32:Z32)</f>
        <v>0</v>
      </c>
      <c r="I32" s="93"/>
      <c r="J32" s="66"/>
      <c r="K32" s="66"/>
      <c r="L32" s="93"/>
      <c r="M32" s="93"/>
      <c r="N32" s="93"/>
      <c r="O32" s="93"/>
      <c r="P32" s="66"/>
      <c r="Q32" s="66"/>
      <c r="R32" s="93"/>
      <c r="S32" s="93"/>
      <c r="T32" s="93"/>
      <c r="U32" s="93"/>
      <c r="V32" s="93"/>
      <c r="W32" s="93"/>
      <c r="X32" s="93"/>
      <c r="Y32" s="93"/>
      <c r="Z32" s="93"/>
    </row>
    <row r="33" spans="3:26" ht="39.1" customHeight="1" x14ac:dyDescent="0.25">
      <c r="C33" s="70"/>
      <c r="D33" s="97" t="s">
        <v>444</v>
      </c>
      <c r="E33" s="94" t="s">
        <v>302</v>
      </c>
      <c r="F33" s="61">
        <f t="shared" ref="F33:Z33" si="9">SUM(F34,F35)</f>
        <v>0</v>
      </c>
      <c r="G33" s="61">
        <f t="shared" si="9"/>
        <v>0</v>
      </c>
      <c r="H33" s="61">
        <f t="shared" si="9"/>
        <v>0</v>
      </c>
      <c r="I33" s="61">
        <f t="shared" si="9"/>
        <v>0</v>
      </c>
      <c r="J33" s="61">
        <f t="shared" si="9"/>
        <v>0</v>
      </c>
      <c r="K33" s="61">
        <f t="shared" si="9"/>
        <v>0</v>
      </c>
      <c r="L33" s="61">
        <f t="shared" si="9"/>
        <v>0</v>
      </c>
      <c r="M33" s="61">
        <f t="shared" si="9"/>
        <v>0</v>
      </c>
      <c r="N33" s="61">
        <f t="shared" si="9"/>
        <v>0</v>
      </c>
      <c r="O33" s="61">
        <f t="shared" si="9"/>
        <v>0</v>
      </c>
      <c r="P33" s="61">
        <f t="shared" si="9"/>
        <v>0</v>
      </c>
      <c r="Q33" s="61">
        <f t="shared" si="9"/>
        <v>0</v>
      </c>
      <c r="R33" s="61">
        <f t="shared" si="9"/>
        <v>0</v>
      </c>
      <c r="S33" s="61">
        <f t="shared" si="9"/>
        <v>0</v>
      </c>
      <c r="T33" s="61">
        <f t="shared" si="9"/>
        <v>0</v>
      </c>
      <c r="U33" s="61">
        <f t="shared" si="9"/>
        <v>0</v>
      </c>
      <c r="V33" s="61">
        <f t="shared" si="9"/>
        <v>0</v>
      </c>
      <c r="W33" s="61">
        <f t="shared" si="9"/>
        <v>0</v>
      </c>
      <c r="X33" s="61">
        <f t="shared" si="9"/>
        <v>0</v>
      </c>
      <c r="Y33" s="61">
        <f t="shared" si="9"/>
        <v>0</v>
      </c>
      <c r="Z33" s="61">
        <f t="shared" si="9"/>
        <v>0</v>
      </c>
    </row>
    <row r="34" spans="3:26" ht="11.3" customHeight="1" x14ac:dyDescent="0.25">
      <c r="C34" s="70"/>
      <c r="D34" s="96" t="s">
        <v>430</v>
      </c>
      <c r="E34" s="94" t="s">
        <v>445</v>
      </c>
      <c r="F34" s="61">
        <f>SUM(I34,L34:M34,R34:T34)</f>
        <v>0</v>
      </c>
      <c r="G34" s="61">
        <f>SUM(J34,N34:O34,U34:W34)</f>
        <v>0</v>
      </c>
      <c r="H34" s="61">
        <f>SUM(K34,P34:Q34,X34:Z34)</f>
        <v>0</v>
      </c>
      <c r="I34" s="93"/>
      <c r="J34" s="66"/>
      <c r="K34" s="66"/>
      <c r="L34" s="93"/>
      <c r="M34" s="93"/>
      <c r="N34" s="93"/>
      <c r="O34" s="93"/>
      <c r="P34" s="66"/>
      <c r="Q34" s="66"/>
      <c r="R34" s="93"/>
      <c r="S34" s="93"/>
      <c r="T34" s="93"/>
      <c r="U34" s="93"/>
      <c r="V34" s="93"/>
      <c r="W34" s="93"/>
      <c r="X34" s="93"/>
      <c r="Y34" s="93"/>
      <c r="Z34" s="93"/>
    </row>
    <row r="35" spans="3:26" ht="11.3" customHeight="1" x14ac:dyDescent="0.25">
      <c r="C35" s="70"/>
      <c r="D35" s="95" t="s">
        <v>432</v>
      </c>
      <c r="E35" s="94" t="s">
        <v>446</v>
      </c>
      <c r="F35" s="61">
        <f>SUM(I35,L35:M35,R35:T35)</f>
        <v>0</v>
      </c>
      <c r="G35" s="61">
        <f>SUM(J35,N35:O35,U35:W35)</f>
        <v>0</v>
      </c>
      <c r="H35" s="61">
        <f>SUM(K35,P35:Q35,X35:Z35)</f>
        <v>0</v>
      </c>
      <c r="I35" s="93"/>
      <c r="J35" s="66"/>
      <c r="K35" s="66"/>
      <c r="L35" s="93"/>
      <c r="M35" s="93"/>
      <c r="N35" s="93"/>
      <c r="O35" s="93"/>
      <c r="P35" s="66"/>
      <c r="Q35" s="66"/>
      <c r="R35" s="93"/>
      <c r="S35" s="93"/>
      <c r="T35" s="93"/>
      <c r="U35" s="93"/>
      <c r="V35" s="93"/>
      <c r="W35" s="93"/>
      <c r="X35" s="93"/>
      <c r="Y35" s="93"/>
      <c r="Z35" s="93"/>
    </row>
    <row r="36" spans="3:26" ht="39.1" customHeight="1" x14ac:dyDescent="0.25">
      <c r="C36" s="70"/>
      <c r="D36" s="97" t="s">
        <v>447</v>
      </c>
      <c r="E36" s="94" t="s">
        <v>304</v>
      </c>
      <c r="F36" s="61">
        <f t="shared" ref="F36:Z36" si="10">SUM(F37,F38)</f>
        <v>0</v>
      </c>
      <c r="G36" s="61">
        <f t="shared" si="10"/>
        <v>0</v>
      </c>
      <c r="H36" s="61">
        <f t="shared" si="10"/>
        <v>0</v>
      </c>
      <c r="I36" s="61">
        <f t="shared" si="10"/>
        <v>0</v>
      </c>
      <c r="J36" s="61">
        <f t="shared" si="10"/>
        <v>0</v>
      </c>
      <c r="K36" s="61">
        <f t="shared" si="10"/>
        <v>0</v>
      </c>
      <c r="L36" s="61">
        <f t="shared" si="10"/>
        <v>0</v>
      </c>
      <c r="M36" s="61">
        <f t="shared" si="10"/>
        <v>0</v>
      </c>
      <c r="N36" s="61">
        <f t="shared" si="10"/>
        <v>0</v>
      </c>
      <c r="O36" s="61">
        <f t="shared" si="10"/>
        <v>0</v>
      </c>
      <c r="P36" s="61">
        <f t="shared" si="10"/>
        <v>0</v>
      </c>
      <c r="Q36" s="61">
        <f t="shared" si="10"/>
        <v>0</v>
      </c>
      <c r="R36" s="61">
        <f t="shared" si="10"/>
        <v>0</v>
      </c>
      <c r="S36" s="61">
        <f t="shared" si="10"/>
        <v>0</v>
      </c>
      <c r="T36" s="61">
        <f t="shared" si="10"/>
        <v>0</v>
      </c>
      <c r="U36" s="61">
        <f t="shared" si="10"/>
        <v>0</v>
      </c>
      <c r="V36" s="61">
        <f t="shared" si="10"/>
        <v>0</v>
      </c>
      <c r="W36" s="61">
        <f t="shared" si="10"/>
        <v>0</v>
      </c>
      <c r="X36" s="61">
        <f t="shared" si="10"/>
        <v>0</v>
      </c>
      <c r="Y36" s="61">
        <f t="shared" si="10"/>
        <v>0</v>
      </c>
      <c r="Z36" s="61">
        <f t="shared" si="10"/>
        <v>0</v>
      </c>
    </row>
    <row r="37" spans="3:26" ht="11.3" customHeight="1" x14ac:dyDescent="0.25">
      <c r="C37" s="70"/>
      <c r="D37" s="96" t="s">
        <v>430</v>
      </c>
      <c r="E37" s="94" t="s">
        <v>448</v>
      </c>
      <c r="F37" s="61">
        <f>SUM(I37,L37:M37,R37:T37)</f>
        <v>0</v>
      </c>
      <c r="G37" s="61">
        <f>SUM(J37,N37:O37,U37:W37)</f>
        <v>0</v>
      </c>
      <c r="H37" s="61">
        <f>SUM(K37,P37:Q37,X37:Z37)</f>
        <v>0</v>
      </c>
      <c r="I37" s="93"/>
      <c r="J37" s="66"/>
      <c r="K37" s="66"/>
      <c r="L37" s="93"/>
      <c r="M37" s="93"/>
      <c r="N37" s="93"/>
      <c r="O37" s="93"/>
      <c r="P37" s="66"/>
      <c r="Q37" s="66"/>
      <c r="R37" s="93"/>
      <c r="S37" s="93"/>
      <c r="T37" s="93"/>
      <c r="U37" s="93"/>
      <c r="V37" s="93"/>
      <c r="W37" s="93"/>
      <c r="X37" s="93"/>
      <c r="Y37" s="93"/>
      <c r="Z37" s="93"/>
    </row>
    <row r="38" spans="3:26" ht="11.3" customHeight="1" x14ac:dyDescent="0.25">
      <c r="C38" s="70"/>
      <c r="D38" s="95" t="s">
        <v>432</v>
      </c>
      <c r="E38" s="94" t="s">
        <v>449</v>
      </c>
      <c r="F38" s="61">
        <f>SUM(I38,L38:M38,R38:T38)</f>
        <v>0</v>
      </c>
      <c r="G38" s="61">
        <f>SUM(J38,N38:O38,U38:W38)</f>
        <v>0</v>
      </c>
      <c r="H38" s="61">
        <f>SUM(K38,P38:Q38,X38:Z38)</f>
        <v>0</v>
      </c>
      <c r="I38" s="93"/>
      <c r="J38" s="66"/>
      <c r="K38" s="66"/>
      <c r="L38" s="93"/>
      <c r="M38" s="93"/>
      <c r="N38" s="93"/>
      <c r="O38" s="93"/>
      <c r="P38" s="66"/>
      <c r="Q38" s="66"/>
      <c r="R38" s="93"/>
      <c r="S38" s="93"/>
      <c r="T38" s="93"/>
      <c r="U38" s="93"/>
      <c r="V38" s="93"/>
      <c r="W38" s="93"/>
      <c r="X38" s="93"/>
      <c r="Y38" s="93"/>
      <c r="Z38" s="93"/>
    </row>
    <row r="39" spans="3:26" ht="45.1" customHeight="1" x14ac:dyDescent="0.25">
      <c r="C39" s="70"/>
      <c r="D39" s="100" t="s">
        <v>450</v>
      </c>
      <c r="E39" s="73" t="s">
        <v>312</v>
      </c>
      <c r="F39" s="61">
        <f t="shared" ref="F39:Z39" si="11">SUM(F40,F41)</f>
        <v>0</v>
      </c>
      <c r="G39" s="61">
        <f t="shared" si="11"/>
        <v>0</v>
      </c>
      <c r="H39" s="61">
        <f t="shared" si="11"/>
        <v>0</v>
      </c>
      <c r="I39" s="61">
        <f t="shared" si="11"/>
        <v>0</v>
      </c>
      <c r="J39" s="61">
        <f t="shared" si="11"/>
        <v>0</v>
      </c>
      <c r="K39" s="61">
        <f t="shared" si="11"/>
        <v>0</v>
      </c>
      <c r="L39" s="61">
        <f t="shared" si="11"/>
        <v>0</v>
      </c>
      <c r="M39" s="61">
        <f t="shared" si="11"/>
        <v>0</v>
      </c>
      <c r="N39" s="61">
        <f t="shared" si="11"/>
        <v>0</v>
      </c>
      <c r="O39" s="61">
        <f t="shared" si="11"/>
        <v>0</v>
      </c>
      <c r="P39" s="61">
        <f t="shared" si="11"/>
        <v>0</v>
      </c>
      <c r="Q39" s="61">
        <f t="shared" si="11"/>
        <v>0</v>
      </c>
      <c r="R39" s="61">
        <f t="shared" si="11"/>
        <v>0</v>
      </c>
      <c r="S39" s="61">
        <f t="shared" si="11"/>
        <v>0</v>
      </c>
      <c r="T39" s="61">
        <f t="shared" si="11"/>
        <v>0</v>
      </c>
      <c r="U39" s="61">
        <f t="shared" si="11"/>
        <v>0</v>
      </c>
      <c r="V39" s="61">
        <f t="shared" si="11"/>
        <v>0</v>
      </c>
      <c r="W39" s="61">
        <f t="shared" si="11"/>
        <v>0</v>
      </c>
      <c r="X39" s="61">
        <f t="shared" si="11"/>
        <v>0</v>
      </c>
      <c r="Y39" s="61">
        <f t="shared" si="11"/>
        <v>0</v>
      </c>
      <c r="Z39" s="61">
        <f t="shared" si="11"/>
        <v>0</v>
      </c>
    </row>
    <row r="40" spans="3:26" ht="11.3" customHeight="1" x14ac:dyDescent="0.25">
      <c r="C40" s="70"/>
      <c r="D40" s="99" t="s">
        <v>430</v>
      </c>
      <c r="E40" s="94" t="s">
        <v>451</v>
      </c>
      <c r="F40" s="61">
        <f>SUM(I40,L40:M40,R40:T40)</f>
        <v>0</v>
      </c>
      <c r="G40" s="61">
        <f>SUM(J40,N40:O40,U40:W40)</f>
        <v>0</v>
      </c>
      <c r="H40" s="61">
        <f>SUM(K40,P40:Q40,X40:Z40)</f>
        <v>0</v>
      </c>
      <c r="I40" s="61">
        <f t="shared" ref="I40:Z40" si="12">SUM(I43,I46,I49,I52,I55,I58)</f>
        <v>0</v>
      </c>
      <c r="J40" s="61">
        <f t="shared" si="12"/>
        <v>0</v>
      </c>
      <c r="K40" s="61">
        <f t="shared" si="12"/>
        <v>0</v>
      </c>
      <c r="L40" s="61">
        <f t="shared" si="12"/>
        <v>0</v>
      </c>
      <c r="M40" s="61">
        <f t="shared" si="12"/>
        <v>0</v>
      </c>
      <c r="N40" s="61">
        <f t="shared" si="12"/>
        <v>0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>
        <f t="shared" si="12"/>
        <v>0</v>
      </c>
      <c r="U40" s="61">
        <f t="shared" si="12"/>
        <v>0</v>
      </c>
      <c r="V40" s="61">
        <f t="shared" si="12"/>
        <v>0</v>
      </c>
      <c r="W40" s="61">
        <f t="shared" si="12"/>
        <v>0</v>
      </c>
      <c r="X40" s="61">
        <f t="shared" si="12"/>
        <v>0</v>
      </c>
      <c r="Y40" s="61">
        <f t="shared" si="12"/>
        <v>0</v>
      </c>
      <c r="Z40" s="61">
        <f t="shared" si="12"/>
        <v>0</v>
      </c>
    </row>
    <row r="41" spans="3:26" ht="11.3" customHeight="1" x14ac:dyDescent="0.25">
      <c r="C41" s="70"/>
      <c r="D41" s="98" t="s">
        <v>432</v>
      </c>
      <c r="E41" s="94" t="s">
        <v>452</v>
      </c>
      <c r="F41" s="61">
        <f>SUM(I41,L41:M41,R41:T41)</f>
        <v>0</v>
      </c>
      <c r="G41" s="61">
        <f>SUM(J41,N41:O41,U41:W41)</f>
        <v>0</v>
      </c>
      <c r="H41" s="61">
        <f>SUM(K41,P41:Q41,X41:Z41)</f>
        <v>0</v>
      </c>
      <c r="I41" s="61">
        <f t="shared" ref="I41:Z41" si="13">SUM(I44,I47,I50,I53,I56,I59)</f>
        <v>0</v>
      </c>
      <c r="J41" s="61">
        <f t="shared" si="13"/>
        <v>0</v>
      </c>
      <c r="K41" s="61">
        <f t="shared" si="13"/>
        <v>0</v>
      </c>
      <c r="L41" s="61">
        <f t="shared" si="13"/>
        <v>0</v>
      </c>
      <c r="M41" s="61">
        <f t="shared" si="13"/>
        <v>0</v>
      </c>
      <c r="N41" s="61">
        <f t="shared" si="13"/>
        <v>0</v>
      </c>
      <c r="O41" s="61">
        <f t="shared" si="13"/>
        <v>0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1">
        <f t="shared" si="13"/>
        <v>0</v>
      </c>
      <c r="U41" s="61">
        <f t="shared" si="13"/>
        <v>0</v>
      </c>
      <c r="V41" s="61">
        <f t="shared" si="13"/>
        <v>0</v>
      </c>
      <c r="W41" s="61">
        <f t="shared" si="13"/>
        <v>0</v>
      </c>
      <c r="X41" s="61">
        <f t="shared" si="13"/>
        <v>0</v>
      </c>
      <c r="Y41" s="61">
        <f t="shared" si="13"/>
        <v>0</v>
      </c>
      <c r="Z41" s="61">
        <f t="shared" si="13"/>
        <v>0</v>
      </c>
    </row>
    <row r="42" spans="3:26" ht="39.1" customHeight="1" x14ac:dyDescent="0.25">
      <c r="C42" s="70"/>
      <c r="D42" s="97" t="s">
        <v>453</v>
      </c>
      <c r="E42" s="94" t="s">
        <v>313</v>
      </c>
      <c r="F42" s="61">
        <f t="shared" ref="F42:Z42" si="14">SUM(F43,F44)</f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</v>
      </c>
      <c r="M42" s="61">
        <f t="shared" si="14"/>
        <v>0</v>
      </c>
      <c r="N42" s="61">
        <f t="shared" si="14"/>
        <v>0</v>
      </c>
      <c r="O42" s="61">
        <f t="shared" si="14"/>
        <v>0</v>
      </c>
      <c r="P42" s="61">
        <f t="shared" si="14"/>
        <v>0</v>
      </c>
      <c r="Q42" s="61">
        <f t="shared" si="14"/>
        <v>0</v>
      </c>
      <c r="R42" s="61">
        <f t="shared" si="14"/>
        <v>0</v>
      </c>
      <c r="S42" s="61">
        <f t="shared" si="14"/>
        <v>0</v>
      </c>
      <c r="T42" s="61">
        <f t="shared" si="14"/>
        <v>0</v>
      </c>
      <c r="U42" s="61">
        <f t="shared" si="14"/>
        <v>0</v>
      </c>
      <c r="V42" s="61">
        <f t="shared" si="14"/>
        <v>0</v>
      </c>
      <c r="W42" s="61">
        <f t="shared" si="14"/>
        <v>0</v>
      </c>
      <c r="X42" s="61">
        <f t="shared" si="14"/>
        <v>0</v>
      </c>
      <c r="Y42" s="61">
        <f t="shared" si="14"/>
        <v>0</v>
      </c>
      <c r="Z42" s="61">
        <f t="shared" si="14"/>
        <v>0</v>
      </c>
    </row>
    <row r="43" spans="3:26" ht="11.3" customHeight="1" x14ac:dyDescent="0.25">
      <c r="C43" s="70"/>
      <c r="D43" s="96" t="s">
        <v>430</v>
      </c>
      <c r="E43" s="94" t="s">
        <v>314</v>
      </c>
      <c r="F43" s="61">
        <f>SUM(I43,L43:M43,R43:T43)</f>
        <v>0</v>
      </c>
      <c r="G43" s="61">
        <f>SUM(J43,N43:O43,U43:W43)</f>
        <v>0</v>
      </c>
      <c r="H43" s="61">
        <f>SUM(K43,P43:Q43,X43:Z43)</f>
        <v>0</v>
      </c>
      <c r="I43" s="93"/>
      <c r="J43" s="66"/>
      <c r="K43" s="66"/>
      <c r="L43" s="93"/>
      <c r="M43" s="93"/>
      <c r="N43" s="93"/>
      <c r="O43" s="93"/>
      <c r="P43" s="66"/>
      <c r="Q43" s="66"/>
      <c r="R43" s="93"/>
      <c r="S43" s="93"/>
      <c r="T43" s="93"/>
      <c r="U43" s="93"/>
      <c r="V43" s="93"/>
      <c r="W43" s="93"/>
      <c r="X43" s="93"/>
      <c r="Y43" s="93"/>
      <c r="Z43" s="93"/>
    </row>
    <row r="44" spans="3:26" ht="11.3" customHeight="1" x14ac:dyDescent="0.25">
      <c r="C44" s="70"/>
      <c r="D44" s="95" t="s">
        <v>432</v>
      </c>
      <c r="E44" s="94" t="s">
        <v>315</v>
      </c>
      <c r="F44" s="61">
        <f>SUM(I44,L44:M44,R44:T44)</f>
        <v>0</v>
      </c>
      <c r="G44" s="61">
        <f>SUM(J44,N44:O44,U44:W44)</f>
        <v>0</v>
      </c>
      <c r="H44" s="61">
        <f>SUM(K44,P44:Q44,X44:Z44)</f>
        <v>0</v>
      </c>
      <c r="I44" s="93"/>
      <c r="J44" s="66"/>
      <c r="K44" s="66"/>
      <c r="L44" s="93"/>
      <c r="M44" s="93"/>
      <c r="N44" s="93"/>
      <c r="O44" s="93"/>
      <c r="P44" s="66"/>
      <c r="Q44" s="66"/>
      <c r="R44" s="93"/>
      <c r="S44" s="93"/>
      <c r="T44" s="93"/>
      <c r="U44" s="93"/>
      <c r="V44" s="93"/>
      <c r="W44" s="93"/>
      <c r="X44" s="93"/>
      <c r="Y44" s="93"/>
      <c r="Z44" s="93"/>
    </row>
    <row r="45" spans="3:26" ht="39.1" customHeight="1" x14ac:dyDescent="0.25">
      <c r="C45" s="70"/>
      <c r="D45" s="97" t="s">
        <v>454</v>
      </c>
      <c r="E45" s="94" t="s">
        <v>323</v>
      </c>
      <c r="F45" s="61">
        <f t="shared" ref="F45:Z45" si="15">SUM(F46,F47)</f>
        <v>0</v>
      </c>
      <c r="G45" s="61">
        <f t="shared" si="15"/>
        <v>0</v>
      </c>
      <c r="H45" s="61">
        <f t="shared" si="15"/>
        <v>0</v>
      </c>
      <c r="I45" s="61">
        <f t="shared" si="15"/>
        <v>0</v>
      </c>
      <c r="J45" s="61">
        <f t="shared" si="15"/>
        <v>0</v>
      </c>
      <c r="K45" s="61">
        <f t="shared" si="15"/>
        <v>0</v>
      </c>
      <c r="L45" s="61">
        <f t="shared" si="15"/>
        <v>0</v>
      </c>
      <c r="M45" s="61">
        <f t="shared" si="15"/>
        <v>0</v>
      </c>
      <c r="N45" s="61">
        <f t="shared" si="15"/>
        <v>0</v>
      </c>
      <c r="O45" s="61">
        <f t="shared" si="15"/>
        <v>0</v>
      </c>
      <c r="P45" s="61">
        <f t="shared" si="15"/>
        <v>0</v>
      </c>
      <c r="Q45" s="61">
        <f t="shared" si="15"/>
        <v>0</v>
      </c>
      <c r="R45" s="61">
        <f t="shared" si="15"/>
        <v>0</v>
      </c>
      <c r="S45" s="61">
        <f t="shared" si="15"/>
        <v>0</v>
      </c>
      <c r="T45" s="61">
        <f t="shared" si="15"/>
        <v>0</v>
      </c>
      <c r="U45" s="61">
        <f t="shared" si="15"/>
        <v>0</v>
      </c>
      <c r="V45" s="61">
        <f t="shared" si="15"/>
        <v>0</v>
      </c>
      <c r="W45" s="61">
        <f t="shared" si="15"/>
        <v>0</v>
      </c>
      <c r="X45" s="61">
        <f t="shared" si="15"/>
        <v>0</v>
      </c>
      <c r="Y45" s="61">
        <f t="shared" si="15"/>
        <v>0</v>
      </c>
      <c r="Z45" s="61">
        <f t="shared" si="15"/>
        <v>0</v>
      </c>
    </row>
    <row r="46" spans="3:26" ht="11.3" customHeight="1" x14ac:dyDescent="0.25">
      <c r="C46" s="70"/>
      <c r="D46" s="96" t="s">
        <v>430</v>
      </c>
      <c r="E46" s="94" t="s">
        <v>455</v>
      </c>
      <c r="F46" s="61">
        <f>SUM(I46,L46:M46,R46:T46)</f>
        <v>0</v>
      </c>
      <c r="G46" s="61">
        <f>SUM(J46,N46:O46,U46:W46)</f>
        <v>0</v>
      </c>
      <c r="H46" s="61">
        <f>SUM(K46,P46:Q46,X46:Z46)</f>
        <v>0</v>
      </c>
      <c r="I46" s="93"/>
      <c r="J46" s="66"/>
      <c r="K46" s="66"/>
      <c r="L46" s="93"/>
      <c r="M46" s="93"/>
      <c r="N46" s="93"/>
      <c r="O46" s="93"/>
      <c r="P46" s="66"/>
      <c r="Q46" s="66"/>
      <c r="R46" s="93"/>
      <c r="S46" s="93"/>
      <c r="T46" s="93"/>
      <c r="U46" s="93"/>
      <c r="V46" s="93"/>
      <c r="W46" s="93"/>
      <c r="X46" s="93"/>
      <c r="Y46" s="93"/>
      <c r="Z46" s="93"/>
    </row>
    <row r="47" spans="3:26" ht="11.3" customHeight="1" x14ac:dyDescent="0.25">
      <c r="C47" s="70"/>
      <c r="D47" s="95" t="s">
        <v>432</v>
      </c>
      <c r="E47" s="94" t="s">
        <v>456</v>
      </c>
      <c r="F47" s="61">
        <f>SUM(I47,L47:M47,R47:T47)</f>
        <v>0</v>
      </c>
      <c r="G47" s="61">
        <f>SUM(J47,N47:O47,U47:W47)</f>
        <v>0</v>
      </c>
      <c r="H47" s="61">
        <f>SUM(K47,P47:Q47,X47:Z47)</f>
        <v>0</v>
      </c>
      <c r="I47" s="93"/>
      <c r="J47" s="66"/>
      <c r="K47" s="66"/>
      <c r="L47" s="93"/>
      <c r="M47" s="93"/>
      <c r="N47" s="93"/>
      <c r="O47" s="93"/>
      <c r="P47" s="66"/>
      <c r="Q47" s="66"/>
      <c r="R47" s="93"/>
      <c r="S47" s="93"/>
      <c r="T47" s="93"/>
      <c r="U47" s="93"/>
      <c r="V47" s="93"/>
      <c r="W47" s="93"/>
      <c r="X47" s="93"/>
      <c r="Y47" s="93"/>
      <c r="Z47" s="93"/>
    </row>
    <row r="48" spans="3:26" ht="39.1" customHeight="1" x14ac:dyDescent="0.25">
      <c r="C48" s="70"/>
      <c r="D48" s="97" t="s">
        <v>457</v>
      </c>
      <c r="E48" s="94" t="s">
        <v>324</v>
      </c>
      <c r="F48" s="61">
        <f t="shared" ref="F48:Z48" si="16">SUM(F49,F50)</f>
        <v>0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61">
        <f t="shared" si="16"/>
        <v>0</v>
      </c>
      <c r="M48" s="61">
        <f t="shared" si="16"/>
        <v>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0</v>
      </c>
      <c r="R48" s="61">
        <f t="shared" si="16"/>
        <v>0</v>
      </c>
      <c r="S48" s="61">
        <f t="shared" si="16"/>
        <v>0</v>
      </c>
      <c r="T48" s="61">
        <f t="shared" si="16"/>
        <v>0</v>
      </c>
      <c r="U48" s="61">
        <f t="shared" si="16"/>
        <v>0</v>
      </c>
      <c r="V48" s="61">
        <f t="shared" si="16"/>
        <v>0</v>
      </c>
      <c r="W48" s="61">
        <f t="shared" si="16"/>
        <v>0</v>
      </c>
      <c r="X48" s="61">
        <f t="shared" si="16"/>
        <v>0</v>
      </c>
      <c r="Y48" s="61">
        <f t="shared" si="16"/>
        <v>0</v>
      </c>
      <c r="Z48" s="61">
        <f t="shared" si="16"/>
        <v>0</v>
      </c>
    </row>
    <row r="49" spans="3:26" ht="11.3" customHeight="1" x14ac:dyDescent="0.25">
      <c r="C49" s="70"/>
      <c r="D49" s="96" t="s">
        <v>430</v>
      </c>
      <c r="E49" s="94" t="s">
        <v>458</v>
      </c>
      <c r="F49" s="61">
        <f>SUM(I49,L49:M49,R49:T49)</f>
        <v>0</v>
      </c>
      <c r="G49" s="61">
        <f>SUM(J49,N49:O49,U49:W49)</f>
        <v>0</v>
      </c>
      <c r="H49" s="61">
        <f>SUM(K49,P49:Q49,X49:Z49)</f>
        <v>0</v>
      </c>
      <c r="I49" s="93"/>
      <c r="J49" s="66"/>
      <c r="K49" s="66"/>
      <c r="L49" s="93"/>
      <c r="M49" s="93"/>
      <c r="N49" s="93"/>
      <c r="O49" s="93"/>
      <c r="P49" s="66"/>
      <c r="Q49" s="66"/>
      <c r="R49" s="93"/>
      <c r="S49" s="93"/>
      <c r="T49" s="93"/>
      <c r="U49" s="93"/>
      <c r="V49" s="93"/>
      <c r="W49" s="93"/>
      <c r="X49" s="93"/>
      <c r="Y49" s="93"/>
      <c r="Z49" s="93"/>
    </row>
    <row r="50" spans="3:26" ht="11.3" customHeight="1" x14ac:dyDescent="0.25">
      <c r="C50" s="70"/>
      <c r="D50" s="95" t="s">
        <v>432</v>
      </c>
      <c r="E50" s="94" t="s">
        <v>459</v>
      </c>
      <c r="F50" s="61">
        <f>SUM(I50,L50:M50,R50:T50)</f>
        <v>0</v>
      </c>
      <c r="G50" s="61">
        <f>SUM(J50,N50:O50,U50:W50)</f>
        <v>0</v>
      </c>
      <c r="H50" s="61">
        <f>SUM(K50,P50:Q50,X50:Z50)</f>
        <v>0</v>
      </c>
      <c r="I50" s="93"/>
      <c r="J50" s="66"/>
      <c r="K50" s="66"/>
      <c r="L50" s="93"/>
      <c r="M50" s="93"/>
      <c r="N50" s="93"/>
      <c r="O50" s="93"/>
      <c r="P50" s="66"/>
      <c r="Q50" s="66"/>
      <c r="R50" s="93"/>
      <c r="S50" s="93"/>
      <c r="T50" s="93"/>
      <c r="U50" s="93"/>
      <c r="V50" s="93"/>
      <c r="W50" s="93"/>
      <c r="X50" s="93"/>
      <c r="Y50" s="93"/>
      <c r="Z50" s="93"/>
    </row>
    <row r="51" spans="3:26" ht="39.1" customHeight="1" x14ac:dyDescent="0.25">
      <c r="C51" s="70"/>
      <c r="D51" s="97" t="s">
        <v>460</v>
      </c>
      <c r="E51" s="94" t="s">
        <v>325</v>
      </c>
      <c r="F51" s="61">
        <f t="shared" ref="F51:Z51" si="17">SUM(F52,F53)</f>
        <v>0</v>
      </c>
      <c r="G51" s="61">
        <f t="shared" si="17"/>
        <v>0</v>
      </c>
      <c r="H51" s="61">
        <f t="shared" si="17"/>
        <v>0</v>
      </c>
      <c r="I51" s="61">
        <f t="shared" si="17"/>
        <v>0</v>
      </c>
      <c r="J51" s="61">
        <f t="shared" si="17"/>
        <v>0</v>
      </c>
      <c r="K51" s="61">
        <f t="shared" si="17"/>
        <v>0</v>
      </c>
      <c r="L51" s="61">
        <f t="shared" si="17"/>
        <v>0</v>
      </c>
      <c r="M51" s="61">
        <f t="shared" si="17"/>
        <v>0</v>
      </c>
      <c r="N51" s="61">
        <f t="shared" si="17"/>
        <v>0</v>
      </c>
      <c r="O51" s="61">
        <f t="shared" si="17"/>
        <v>0</v>
      </c>
      <c r="P51" s="61">
        <f t="shared" si="17"/>
        <v>0</v>
      </c>
      <c r="Q51" s="61">
        <f t="shared" si="17"/>
        <v>0</v>
      </c>
      <c r="R51" s="61">
        <f t="shared" si="17"/>
        <v>0</v>
      </c>
      <c r="S51" s="61">
        <f t="shared" si="17"/>
        <v>0</v>
      </c>
      <c r="T51" s="61">
        <f t="shared" si="17"/>
        <v>0</v>
      </c>
      <c r="U51" s="61">
        <f t="shared" si="17"/>
        <v>0</v>
      </c>
      <c r="V51" s="61">
        <f t="shared" si="17"/>
        <v>0</v>
      </c>
      <c r="W51" s="61">
        <f t="shared" si="17"/>
        <v>0</v>
      </c>
      <c r="X51" s="61">
        <f t="shared" si="17"/>
        <v>0</v>
      </c>
      <c r="Y51" s="61">
        <f t="shared" si="17"/>
        <v>0</v>
      </c>
      <c r="Z51" s="61">
        <f t="shared" si="17"/>
        <v>0</v>
      </c>
    </row>
    <row r="52" spans="3:26" ht="11.3" customHeight="1" x14ac:dyDescent="0.25">
      <c r="C52" s="70"/>
      <c r="D52" s="96" t="s">
        <v>430</v>
      </c>
      <c r="E52" s="94" t="s">
        <v>461</v>
      </c>
      <c r="F52" s="61">
        <f>SUM(I52,L52:M52,R52:T52)</f>
        <v>0</v>
      </c>
      <c r="G52" s="61">
        <f>SUM(J52,N52:O52,U52:W52)</f>
        <v>0</v>
      </c>
      <c r="H52" s="61">
        <f>SUM(K52,P52:Q52,X52:Z52)</f>
        <v>0</v>
      </c>
      <c r="I52" s="93"/>
      <c r="J52" s="66"/>
      <c r="K52" s="66"/>
      <c r="L52" s="93"/>
      <c r="M52" s="93"/>
      <c r="N52" s="93"/>
      <c r="O52" s="93"/>
      <c r="P52" s="66"/>
      <c r="Q52" s="66"/>
      <c r="R52" s="93"/>
      <c r="S52" s="93"/>
      <c r="T52" s="93"/>
      <c r="U52" s="93"/>
      <c r="V52" s="93"/>
      <c r="W52" s="93"/>
      <c r="X52" s="93"/>
      <c r="Y52" s="93"/>
      <c r="Z52" s="93"/>
    </row>
    <row r="53" spans="3:26" ht="11.3" customHeight="1" x14ac:dyDescent="0.25">
      <c r="C53" s="70"/>
      <c r="D53" s="95" t="s">
        <v>432</v>
      </c>
      <c r="E53" s="94" t="s">
        <v>462</v>
      </c>
      <c r="F53" s="61">
        <f>SUM(I53,L53:M53,R53:T53)</f>
        <v>0</v>
      </c>
      <c r="G53" s="61">
        <f>SUM(J53,N53:O53,U53:W53)</f>
        <v>0</v>
      </c>
      <c r="H53" s="61">
        <f>SUM(K53,P53:Q53,X53:Z53)</f>
        <v>0</v>
      </c>
      <c r="I53" s="93"/>
      <c r="J53" s="66"/>
      <c r="K53" s="66"/>
      <c r="L53" s="93"/>
      <c r="M53" s="93"/>
      <c r="N53" s="93"/>
      <c r="O53" s="93"/>
      <c r="P53" s="66"/>
      <c r="Q53" s="66"/>
      <c r="R53" s="93"/>
      <c r="S53" s="93"/>
      <c r="T53" s="93"/>
      <c r="U53" s="93"/>
      <c r="V53" s="93"/>
      <c r="W53" s="93"/>
      <c r="X53" s="93"/>
      <c r="Y53" s="93"/>
      <c r="Z53" s="93"/>
    </row>
    <row r="54" spans="3:26" ht="39.1" customHeight="1" x14ac:dyDescent="0.25">
      <c r="C54" s="70"/>
      <c r="D54" s="97" t="s">
        <v>463</v>
      </c>
      <c r="E54" s="94" t="s">
        <v>326</v>
      </c>
      <c r="F54" s="61">
        <f t="shared" ref="F54:Z54" si="18">SUM(F55,F56)</f>
        <v>0</v>
      </c>
      <c r="G54" s="61">
        <f t="shared" si="18"/>
        <v>0</v>
      </c>
      <c r="H54" s="61">
        <f t="shared" si="18"/>
        <v>0</v>
      </c>
      <c r="I54" s="61">
        <f t="shared" si="18"/>
        <v>0</v>
      </c>
      <c r="J54" s="61">
        <f t="shared" si="18"/>
        <v>0</v>
      </c>
      <c r="K54" s="61">
        <f t="shared" si="18"/>
        <v>0</v>
      </c>
      <c r="L54" s="61">
        <f t="shared" si="18"/>
        <v>0</v>
      </c>
      <c r="M54" s="61">
        <f t="shared" si="18"/>
        <v>0</v>
      </c>
      <c r="N54" s="61">
        <f t="shared" si="18"/>
        <v>0</v>
      </c>
      <c r="O54" s="61">
        <f t="shared" si="18"/>
        <v>0</v>
      </c>
      <c r="P54" s="61">
        <f t="shared" si="18"/>
        <v>0</v>
      </c>
      <c r="Q54" s="61">
        <f t="shared" si="18"/>
        <v>0</v>
      </c>
      <c r="R54" s="61">
        <f t="shared" si="18"/>
        <v>0</v>
      </c>
      <c r="S54" s="61">
        <f t="shared" si="18"/>
        <v>0</v>
      </c>
      <c r="T54" s="61">
        <f t="shared" si="18"/>
        <v>0</v>
      </c>
      <c r="U54" s="61">
        <f t="shared" si="18"/>
        <v>0</v>
      </c>
      <c r="V54" s="61">
        <f t="shared" si="18"/>
        <v>0</v>
      </c>
      <c r="W54" s="61">
        <f t="shared" si="18"/>
        <v>0</v>
      </c>
      <c r="X54" s="61">
        <f t="shared" si="18"/>
        <v>0</v>
      </c>
      <c r="Y54" s="61">
        <f t="shared" si="18"/>
        <v>0</v>
      </c>
      <c r="Z54" s="61">
        <f t="shared" si="18"/>
        <v>0</v>
      </c>
    </row>
    <row r="55" spans="3:26" ht="11.3" customHeight="1" x14ac:dyDescent="0.25">
      <c r="C55" s="70"/>
      <c r="D55" s="96" t="s">
        <v>430</v>
      </c>
      <c r="E55" s="94" t="s">
        <v>464</v>
      </c>
      <c r="F55" s="61">
        <f>SUM(I55,L55:M55,R55:T55)</f>
        <v>0</v>
      </c>
      <c r="G55" s="61">
        <f>SUM(J55,N55:O55,U55:W55)</f>
        <v>0</v>
      </c>
      <c r="H55" s="61">
        <f>SUM(K55,P55:Q55,X55:Z55)</f>
        <v>0</v>
      </c>
      <c r="I55" s="93"/>
      <c r="J55" s="66"/>
      <c r="K55" s="66"/>
      <c r="L55" s="93"/>
      <c r="M55" s="93"/>
      <c r="N55" s="93"/>
      <c r="O55" s="93"/>
      <c r="P55" s="66"/>
      <c r="Q55" s="66"/>
      <c r="R55" s="93"/>
      <c r="S55" s="93"/>
      <c r="T55" s="93"/>
      <c r="U55" s="93"/>
      <c r="V55" s="93"/>
      <c r="W55" s="93"/>
      <c r="X55" s="93"/>
      <c r="Y55" s="93"/>
      <c r="Z55" s="93"/>
    </row>
    <row r="56" spans="3:26" ht="11.3" customHeight="1" x14ac:dyDescent="0.25">
      <c r="C56" s="70"/>
      <c r="D56" s="95" t="s">
        <v>432</v>
      </c>
      <c r="E56" s="94" t="s">
        <v>465</v>
      </c>
      <c r="F56" s="61">
        <f>SUM(I56,L56:M56,R56:T56)</f>
        <v>0</v>
      </c>
      <c r="G56" s="61">
        <f>SUM(J56,N56:O56,U56:W56)</f>
        <v>0</v>
      </c>
      <c r="H56" s="61">
        <f>SUM(K56,P56:Q56,X56:Z56)</f>
        <v>0</v>
      </c>
      <c r="I56" s="93"/>
      <c r="J56" s="66"/>
      <c r="K56" s="66"/>
      <c r="L56" s="93"/>
      <c r="M56" s="93"/>
      <c r="N56" s="93"/>
      <c r="O56" s="93"/>
      <c r="P56" s="66"/>
      <c r="Q56" s="66"/>
      <c r="R56" s="93"/>
      <c r="S56" s="93"/>
      <c r="T56" s="93"/>
      <c r="U56" s="93"/>
      <c r="V56" s="93"/>
      <c r="W56" s="93"/>
      <c r="X56" s="93"/>
      <c r="Y56" s="93"/>
      <c r="Z56" s="93"/>
    </row>
    <row r="57" spans="3:26" ht="39.1" customHeight="1" x14ac:dyDescent="0.25">
      <c r="C57" s="70"/>
      <c r="D57" s="97" t="s">
        <v>466</v>
      </c>
      <c r="E57" s="94" t="s">
        <v>327</v>
      </c>
      <c r="F57" s="61">
        <f t="shared" ref="F57:Z57" si="19">SUM(F58,F59)</f>
        <v>0</v>
      </c>
      <c r="G57" s="61">
        <f t="shared" si="19"/>
        <v>0</v>
      </c>
      <c r="H57" s="61">
        <f t="shared" si="19"/>
        <v>0</v>
      </c>
      <c r="I57" s="61">
        <f t="shared" si="19"/>
        <v>0</v>
      </c>
      <c r="J57" s="61">
        <f t="shared" si="19"/>
        <v>0</v>
      </c>
      <c r="K57" s="61">
        <f t="shared" si="19"/>
        <v>0</v>
      </c>
      <c r="L57" s="61">
        <f t="shared" si="19"/>
        <v>0</v>
      </c>
      <c r="M57" s="61">
        <f t="shared" si="19"/>
        <v>0</v>
      </c>
      <c r="N57" s="61">
        <f t="shared" si="19"/>
        <v>0</v>
      </c>
      <c r="O57" s="61">
        <f t="shared" si="19"/>
        <v>0</v>
      </c>
      <c r="P57" s="61">
        <f t="shared" si="19"/>
        <v>0</v>
      </c>
      <c r="Q57" s="61">
        <f t="shared" si="19"/>
        <v>0</v>
      </c>
      <c r="R57" s="61">
        <f t="shared" si="19"/>
        <v>0</v>
      </c>
      <c r="S57" s="61">
        <f t="shared" si="19"/>
        <v>0</v>
      </c>
      <c r="T57" s="61">
        <f t="shared" si="19"/>
        <v>0</v>
      </c>
      <c r="U57" s="61">
        <f t="shared" si="19"/>
        <v>0</v>
      </c>
      <c r="V57" s="61">
        <f t="shared" si="19"/>
        <v>0</v>
      </c>
      <c r="W57" s="61">
        <f t="shared" si="19"/>
        <v>0</v>
      </c>
      <c r="X57" s="61">
        <f t="shared" si="19"/>
        <v>0</v>
      </c>
      <c r="Y57" s="61">
        <f t="shared" si="19"/>
        <v>0</v>
      </c>
      <c r="Z57" s="61">
        <f t="shared" si="19"/>
        <v>0</v>
      </c>
    </row>
    <row r="58" spans="3:26" ht="11.3" customHeight="1" x14ac:dyDescent="0.25">
      <c r="C58" s="70"/>
      <c r="D58" s="96" t="s">
        <v>430</v>
      </c>
      <c r="E58" s="94" t="s">
        <v>467</v>
      </c>
      <c r="F58" s="61">
        <f>SUM(I58,L58:M58,R58:T58)</f>
        <v>0</v>
      </c>
      <c r="G58" s="61">
        <f>SUM(J58,N58:O58,U58:W58)</f>
        <v>0</v>
      </c>
      <c r="H58" s="61">
        <f>SUM(K58,P58:Q58,X58:Z58)</f>
        <v>0</v>
      </c>
      <c r="I58" s="93"/>
      <c r="J58" s="66"/>
      <c r="K58" s="66"/>
      <c r="L58" s="93"/>
      <c r="M58" s="93"/>
      <c r="N58" s="93"/>
      <c r="O58" s="93"/>
      <c r="P58" s="66"/>
      <c r="Q58" s="66"/>
      <c r="R58" s="93"/>
      <c r="S58" s="93"/>
      <c r="T58" s="93"/>
      <c r="U58" s="93"/>
      <c r="V58" s="93"/>
      <c r="W58" s="93"/>
      <c r="X58" s="93"/>
      <c r="Y58" s="93"/>
      <c r="Z58" s="93"/>
    </row>
    <row r="59" spans="3:26" ht="11.3" customHeight="1" x14ac:dyDescent="0.25">
      <c r="C59" s="70"/>
      <c r="D59" s="95" t="s">
        <v>432</v>
      </c>
      <c r="E59" s="94" t="s">
        <v>468</v>
      </c>
      <c r="F59" s="61">
        <f>SUM(I59,L59:M59,R59:T59)</f>
        <v>0</v>
      </c>
      <c r="G59" s="61">
        <f>SUM(J59,N59:O59,U59:W59)</f>
        <v>0</v>
      </c>
      <c r="H59" s="61">
        <f>SUM(K59,P59:Q59,X59:Z59)</f>
        <v>0</v>
      </c>
      <c r="I59" s="93"/>
      <c r="J59" s="66"/>
      <c r="K59" s="66"/>
      <c r="L59" s="93"/>
      <c r="M59" s="93"/>
      <c r="N59" s="93"/>
      <c r="O59" s="93"/>
      <c r="P59" s="66"/>
      <c r="Q59" s="66"/>
      <c r="R59" s="93"/>
      <c r="S59" s="93"/>
      <c r="T59" s="93"/>
      <c r="U59" s="93"/>
      <c r="V59" s="93"/>
      <c r="W59" s="93"/>
      <c r="X59" s="93"/>
      <c r="Y59" s="93"/>
      <c r="Z59" s="93"/>
    </row>
    <row r="60" spans="3:26" ht="45.1" customHeight="1" x14ac:dyDescent="0.25">
      <c r="C60" s="70"/>
      <c r="D60" s="63" t="s">
        <v>469</v>
      </c>
      <c r="E60" s="62" t="s">
        <v>331</v>
      </c>
      <c r="F60" s="61">
        <f>SUM(I60,L60:M60,R60:T60)</f>
        <v>0</v>
      </c>
      <c r="G60" s="61">
        <f>SUM(J60,N60:O60,U60:W60)</f>
        <v>0</v>
      </c>
      <c r="H60" s="61">
        <f>SUM(K60,P60:Q60,X60:Z60)</f>
        <v>0</v>
      </c>
      <c r="I60" s="93"/>
      <c r="J60" s="93"/>
      <c r="K60" s="66"/>
      <c r="L60" s="93"/>
      <c r="M60" s="93"/>
      <c r="N60" s="93"/>
      <c r="O60" s="93"/>
      <c r="P60" s="66"/>
      <c r="Q60" s="66"/>
      <c r="R60" s="93"/>
      <c r="S60" s="93"/>
      <c r="T60" s="93"/>
      <c r="U60" s="93"/>
      <c r="V60" s="93"/>
      <c r="W60" s="93"/>
      <c r="X60" s="93"/>
      <c r="Y60" s="93"/>
      <c r="Z60" s="93"/>
    </row>
    <row r="61" spans="3:26" ht="45.1" customHeight="1" x14ac:dyDescent="0.25">
      <c r="C61" s="70"/>
      <c r="D61" s="63" t="s">
        <v>368</v>
      </c>
      <c r="E61" s="62" t="s">
        <v>350</v>
      </c>
      <c r="F61" s="61">
        <f>SUM(I61,L61:M61,R61:T61)</f>
        <v>0</v>
      </c>
      <c r="G61" s="61">
        <f>SUM(J61,N61:O61,U61:W61)</f>
        <v>0</v>
      </c>
      <c r="H61" s="61">
        <f>SUM(K61,P61:Q61,X61:Z61)</f>
        <v>0</v>
      </c>
      <c r="I61" s="61">
        <f t="shared" ref="I61:Z61" si="20">SUM(I18,I60)</f>
        <v>0</v>
      </c>
      <c r="J61" s="61">
        <f t="shared" si="20"/>
        <v>0</v>
      </c>
      <c r="K61" s="61">
        <f t="shared" si="20"/>
        <v>0</v>
      </c>
      <c r="L61" s="61">
        <f t="shared" si="20"/>
        <v>0</v>
      </c>
      <c r="M61" s="61">
        <f t="shared" si="20"/>
        <v>0</v>
      </c>
      <c r="N61" s="61">
        <f t="shared" si="20"/>
        <v>0</v>
      </c>
      <c r="O61" s="61">
        <f t="shared" si="20"/>
        <v>0</v>
      </c>
      <c r="P61" s="61">
        <f t="shared" si="20"/>
        <v>0</v>
      </c>
      <c r="Q61" s="61">
        <f t="shared" si="20"/>
        <v>0</v>
      </c>
      <c r="R61" s="61">
        <f t="shared" si="20"/>
        <v>0</v>
      </c>
      <c r="S61" s="61">
        <f t="shared" si="20"/>
        <v>0</v>
      </c>
      <c r="T61" s="61">
        <f t="shared" si="20"/>
        <v>0</v>
      </c>
      <c r="U61" s="61">
        <f t="shared" si="20"/>
        <v>0</v>
      </c>
      <c r="V61" s="61">
        <f t="shared" si="20"/>
        <v>0</v>
      </c>
      <c r="W61" s="61">
        <f t="shared" si="20"/>
        <v>0</v>
      </c>
      <c r="X61" s="61">
        <f t="shared" si="20"/>
        <v>0</v>
      </c>
      <c r="Y61" s="61">
        <f t="shared" si="20"/>
        <v>0</v>
      </c>
      <c r="Z61" s="61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5" customHeight="1" x14ac:dyDescent="0.25"/>
  <cols>
    <col min="1" max="2" width="4.7109375" style="190" hidden="1" customWidth="1"/>
    <col min="3" max="3" width="2.7109375" style="190" customWidth="1"/>
    <col min="4" max="4" width="70.7109375" style="190" customWidth="1"/>
    <col min="5" max="5" width="6.7109375" style="190" customWidth="1"/>
    <col min="6" max="65" width="12.7109375" style="190" customWidth="1"/>
  </cols>
  <sheetData>
    <row r="1" spans="1:65" ht="10.55" hidden="1" customHeight="1" x14ac:dyDescent="0.25"/>
    <row r="2" spans="1:65" ht="10.55" hidden="1" customHeight="1" x14ac:dyDescent="0.25">
      <c r="F2" s="148" t="s">
        <v>138</v>
      </c>
      <c r="G2" s="148" t="s">
        <v>139</v>
      </c>
      <c r="H2" s="148" t="s">
        <v>140</v>
      </c>
      <c r="I2" s="148" t="s">
        <v>141</v>
      </c>
      <c r="J2" s="148" t="s">
        <v>142</v>
      </c>
      <c r="K2" s="148" t="s">
        <v>144</v>
      </c>
      <c r="L2" s="148" t="s">
        <v>138</v>
      </c>
      <c r="M2" s="148" t="s">
        <v>139</v>
      </c>
      <c r="N2" s="148" t="s">
        <v>140</v>
      </c>
      <c r="O2" s="148" t="s">
        <v>141</v>
      </c>
      <c r="P2" s="148" t="s">
        <v>142</v>
      </c>
      <c r="Q2" s="148" t="s">
        <v>144</v>
      </c>
      <c r="R2" s="148" t="s">
        <v>138</v>
      </c>
      <c r="S2" s="148" t="s">
        <v>139</v>
      </c>
      <c r="T2" s="148" t="s">
        <v>140</v>
      </c>
      <c r="U2" s="148" t="s">
        <v>141</v>
      </c>
      <c r="V2" s="148" t="s">
        <v>142</v>
      </c>
      <c r="W2" s="148" t="s">
        <v>144</v>
      </c>
      <c r="X2" s="148" t="s">
        <v>138</v>
      </c>
      <c r="Y2" s="148" t="s">
        <v>139</v>
      </c>
      <c r="Z2" s="148" t="s">
        <v>140</v>
      </c>
      <c r="AA2" s="148" t="s">
        <v>141</v>
      </c>
      <c r="AB2" s="148" t="s">
        <v>142</v>
      </c>
      <c r="AC2" s="148" t="s">
        <v>144</v>
      </c>
      <c r="AD2" s="148" t="s">
        <v>138</v>
      </c>
      <c r="AE2" s="148" t="s">
        <v>139</v>
      </c>
      <c r="AF2" s="148" t="s">
        <v>140</v>
      </c>
      <c r="AG2" s="148" t="s">
        <v>141</v>
      </c>
      <c r="AH2" s="148" t="s">
        <v>142</v>
      </c>
      <c r="AI2" s="148" t="s">
        <v>144</v>
      </c>
      <c r="AJ2" s="148" t="s">
        <v>138</v>
      </c>
      <c r="AK2" s="148" t="s">
        <v>139</v>
      </c>
      <c r="AL2" s="148" t="s">
        <v>140</v>
      </c>
      <c r="AM2" s="148" t="s">
        <v>141</v>
      </c>
      <c r="AN2" s="148" t="s">
        <v>142</v>
      </c>
      <c r="AO2" s="148" t="s">
        <v>144</v>
      </c>
      <c r="AP2" s="148" t="s">
        <v>138</v>
      </c>
      <c r="AQ2" s="148" t="s">
        <v>139</v>
      </c>
      <c r="AR2" s="148" t="s">
        <v>140</v>
      </c>
      <c r="AS2" s="148" t="s">
        <v>141</v>
      </c>
      <c r="AT2" s="148" t="s">
        <v>142</v>
      </c>
      <c r="AU2" s="148" t="s">
        <v>144</v>
      </c>
      <c r="AV2" s="148" t="s">
        <v>138</v>
      </c>
      <c r="AW2" s="148" t="s">
        <v>139</v>
      </c>
      <c r="AX2" s="148" t="s">
        <v>140</v>
      </c>
      <c r="AY2" s="148" t="s">
        <v>141</v>
      </c>
      <c r="AZ2" s="148" t="s">
        <v>142</v>
      </c>
      <c r="BA2" s="148" t="s">
        <v>144</v>
      </c>
      <c r="BB2" s="148" t="s">
        <v>138</v>
      </c>
      <c r="BC2" s="148" t="s">
        <v>139</v>
      </c>
      <c r="BD2" s="148" t="s">
        <v>140</v>
      </c>
      <c r="BE2" s="148" t="s">
        <v>141</v>
      </c>
      <c r="BF2" s="148" t="s">
        <v>142</v>
      </c>
      <c r="BG2" s="148" t="s">
        <v>144</v>
      </c>
      <c r="BH2" s="148" t="s">
        <v>138</v>
      </c>
      <c r="BI2" s="148" t="s">
        <v>139</v>
      </c>
      <c r="BJ2" s="148" t="s">
        <v>140</v>
      </c>
      <c r="BK2" s="148" t="s">
        <v>141</v>
      </c>
      <c r="BL2" s="148" t="s">
        <v>142</v>
      </c>
      <c r="BM2" s="148" t="s">
        <v>144</v>
      </c>
    </row>
    <row r="3" spans="1:65" ht="10.55" hidden="1" customHeight="1" x14ac:dyDescent="0.25">
      <c r="A3" s="88"/>
      <c r="E3" s="87"/>
      <c r="F3" s="159" t="s">
        <v>470</v>
      </c>
      <c r="G3" s="156" t="s">
        <v>471</v>
      </c>
      <c r="H3" s="156" t="s">
        <v>472</v>
      </c>
      <c r="I3" s="156" t="s">
        <v>473</v>
      </c>
      <c r="J3" s="156" t="s">
        <v>474</v>
      </c>
      <c r="K3" s="156" t="s">
        <v>475</v>
      </c>
      <c r="L3" s="159" t="s">
        <v>476</v>
      </c>
      <c r="M3" s="156" t="s">
        <v>477</v>
      </c>
      <c r="N3" s="156" t="s">
        <v>478</v>
      </c>
      <c r="O3" s="156" t="s">
        <v>479</v>
      </c>
      <c r="P3" s="156" t="s">
        <v>480</v>
      </c>
      <c r="Q3" s="156" t="s">
        <v>481</v>
      </c>
      <c r="R3" s="159" t="s">
        <v>482</v>
      </c>
      <c r="S3" s="156" t="s">
        <v>483</v>
      </c>
      <c r="T3" s="156" t="s">
        <v>484</v>
      </c>
      <c r="U3" s="156" t="s">
        <v>485</v>
      </c>
      <c r="V3" s="156" t="s">
        <v>486</v>
      </c>
      <c r="W3" s="156" t="s">
        <v>487</v>
      </c>
      <c r="X3" s="159" t="s">
        <v>488</v>
      </c>
      <c r="Y3" s="156" t="s">
        <v>489</v>
      </c>
      <c r="Z3" s="156" t="s">
        <v>490</v>
      </c>
      <c r="AA3" s="156" t="s">
        <v>491</v>
      </c>
      <c r="AB3" s="156" t="s">
        <v>492</v>
      </c>
      <c r="AC3" s="156" t="s">
        <v>493</v>
      </c>
      <c r="AD3" s="159" t="s">
        <v>494</v>
      </c>
      <c r="AE3" s="156" t="s">
        <v>495</v>
      </c>
      <c r="AF3" s="156" t="s">
        <v>496</v>
      </c>
      <c r="AG3" s="156" t="s">
        <v>497</v>
      </c>
      <c r="AH3" s="156" t="s">
        <v>498</v>
      </c>
      <c r="AI3" s="156" t="s">
        <v>499</v>
      </c>
      <c r="AJ3" s="159" t="s">
        <v>500</v>
      </c>
      <c r="AK3" s="156" t="s">
        <v>501</v>
      </c>
      <c r="AL3" s="156" t="s">
        <v>502</v>
      </c>
      <c r="AM3" s="156" t="s">
        <v>503</v>
      </c>
      <c r="AN3" s="156" t="s">
        <v>504</v>
      </c>
      <c r="AO3" s="156" t="s">
        <v>505</v>
      </c>
      <c r="AP3" s="159" t="s">
        <v>506</v>
      </c>
      <c r="AQ3" s="156" t="s">
        <v>507</v>
      </c>
      <c r="AR3" s="156" t="s">
        <v>508</v>
      </c>
      <c r="AS3" s="156" t="s">
        <v>509</v>
      </c>
      <c r="AT3" s="156" t="s">
        <v>510</v>
      </c>
      <c r="AU3" s="156" t="s">
        <v>511</v>
      </c>
      <c r="AV3" s="159" t="s">
        <v>512</v>
      </c>
      <c r="AW3" s="156" t="s">
        <v>513</v>
      </c>
      <c r="AX3" s="156" t="s">
        <v>514</v>
      </c>
      <c r="AY3" s="156" t="s">
        <v>515</v>
      </c>
      <c r="AZ3" s="156" t="s">
        <v>516</v>
      </c>
      <c r="BA3" s="156" t="s">
        <v>517</v>
      </c>
      <c r="BB3" s="159" t="s">
        <v>518</v>
      </c>
      <c r="BC3" s="159" t="s">
        <v>519</v>
      </c>
      <c r="BD3" s="159" t="s">
        <v>520</v>
      </c>
      <c r="BE3" s="159" t="s">
        <v>521</v>
      </c>
      <c r="BF3" s="159" t="s">
        <v>522</v>
      </c>
      <c r="BG3" s="159" t="s">
        <v>523</v>
      </c>
      <c r="BH3" s="159" t="s">
        <v>524</v>
      </c>
      <c r="BI3" s="159" t="s">
        <v>525</v>
      </c>
      <c r="BJ3" s="159" t="s">
        <v>526</v>
      </c>
      <c r="BK3" s="159" t="s">
        <v>527</v>
      </c>
      <c r="BL3" s="159" t="s">
        <v>528</v>
      </c>
      <c r="BM3" s="159" t="s">
        <v>529</v>
      </c>
    </row>
    <row r="4" spans="1:65" ht="10.55" hidden="1" customHeight="1" x14ac:dyDescent="0.25">
      <c r="A4" s="85"/>
    </row>
    <row r="5" spans="1:65" ht="10.55" hidden="1" customHeight="1" x14ac:dyDescent="0.25">
      <c r="A5" s="8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T5" s="70"/>
      <c r="U5" s="70"/>
      <c r="V5" s="70"/>
      <c r="W5" s="70"/>
      <c r="Z5" s="70"/>
      <c r="AA5" s="70"/>
      <c r="AB5" s="70"/>
      <c r="AC5" s="70"/>
      <c r="AF5" s="70"/>
      <c r="AG5" s="70"/>
      <c r="AH5" s="70"/>
      <c r="AI5" s="70"/>
      <c r="AL5" s="70"/>
      <c r="AM5" s="70"/>
      <c r="AN5" s="70"/>
      <c r="AO5" s="70"/>
      <c r="AR5" s="70"/>
      <c r="AS5" s="70"/>
      <c r="AT5" s="70"/>
      <c r="AU5" s="70"/>
      <c r="AX5" s="70"/>
      <c r="AY5" s="70"/>
      <c r="AZ5" s="70"/>
      <c r="BA5" s="70"/>
      <c r="BD5" s="70"/>
      <c r="BE5" s="70"/>
      <c r="BF5" s="70"/>
      <c r="BG5" s="70"/>
      <c r="BJ5" s="70"/>
      <c r="BK5" s="70"/>
      <c r="BL5" s="70"/>
      <c r="BM5" s="70"/>
    </row>
    <row r="6" spans="1:65" ht="10.55" hidden="1" customHeight="1" x14ac:dyDescent="0.25">
      <c r="A6" s="85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T6" s="70"/>
      <c r="U6" s="70"/>
      <c r="V6" s="70"/>
      <c r="W6" s="70"/>
      <c r="Z6" s="70"/>
      <c r="AA6" s="70"/>
      <c r="AB6" s="70"/>
      <c r="AC6" s="70"/>
      <c r="AF6" s="70"/>
      <c r="AG6" s="70"/>
      <c r="AH6" s="70"/>
      <c r="AI6" s="70"/>
      <c r="AL6" s="70"/>
      <c r="AM6" s="70"/>
      <c r="AN6" s="70"/>
      <c r="AO6" s="70"/>
      <c r="AR6" s="70"/>
      <c r="AS6" s="70"/>
      <c r="AT6" s="70"/>
      <c r="AU6" s="70"/>
      <c r="AX6" s="70"/>
      <c r="AY6" s="70"/>
      <c r="AZ6" s="70"/>
      <c r="BA6" s="70"/>
      <c r="BD6" s="70"/>
      <c r="BE6" s="70"/>
      <c r="BF6" s="70"/>
      <c r="BG6" s="70"/>
      <c r="BJ6" s="70"/>
      <c r="BK6" s="70"/>
      <c r="BL6" s="70"/>
      <c r="BM6" s="70"/>
    </row>
    <row r="7" spans="1:65" ht="6" customHeight="1" x14ac:dyDescent="0.25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T7" s="70"/>
      <c r="U7" s="70"/>
      <c r="V7" s="70"/>
      <c r="W7" s="70"/>
      <c r="Z7" s="70"/>
      <c r="AA7" s="70"/>
      <c r="AB7" s="70"/>
      <c r="AC7" s="70"/>
      <c r="AF7" s="70"/>
      <c r="AG7" s="70"/>
      <c r="AH7" s="70"/>
      <c r="AI7" s="70"/>
      <c r="AL7" s="70"/>
      <c r="AM7" s="70"/>
      <c r="AN7" s="70"/>
      <c r="AO7" s="70"/>
      <c r="AR7" s="70"/>
      <c r="AS7" s="70"/>
      <c r="AT7" s="70"/>
      <c r="AU7" s="70"/>
      <c r="AX7" s="70"/>
      <c r="AY7" s="70"/>
      <c r="AZ7" s="70"/>
      <c r="BA7" s="70"/>
      <c r="BD7" s="70"/>
      <c r="BE7" s="70"/>
      <c r="BF7" s="70"/>
      <c r="BG7" s="70"/>
      <c r="BJ7" s="70"/>
      <c r="BK7" s="70"/>
      <c r="BL7" s="70"/>
      <c r="BM7" s="70"/>
    </row>
    <row r="8" spans="1:65" ht="12" customHeight="1" x14ac:dyDescent="0.25">
      <c r="A8" s="85"/>
      <c r="D8" s="92" t="s">
        <v>530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65" ht="12" customHeight="1" x14ac:dyDescent="0.25">
      <c r="D9" s="91" t="s">
        <v>531</v>
      </c>
    </row>
    <row r="10" spans="1:65" ht="12" customHeight="1" x14ac:dyDescent="0.25">
      <c r="D10" s="81" t="str">
        <f>IF(ORG="","Не определено",ORG)</f>
        <v>АО "НАТЭК Инвест-Энерго"</v>
      </c>
      <c r="BM10" s="80" t="s">
        <v>245</v>
      </c>
    </row>
    <row r="11" spans="1:65" ht="15.1" customHeight="1" x14ac:dyDescent="0.25">
      <c r="D11" s="90" t="s">
        <v>246</v>
      </c>
      <c r="E11" s="70"/>
      <c r="F11" s="70"/>
      <c r="G11" s="70"/>
      <c r="H11" s="70"/>
      <c r="I11" s="70"/>
      <c r="J11" s="70"/>
      <c r="K11" s="70"/>
      <c r="L11" s="226" t="s">
        <v>247</v>
      </c>
      <c r="M11" s="229"/>
      <c r="N11" s="229"/>
      <c r="O11" s="229"/>
      <c r="P11" s="229"/>
      <c r="Q11" s="230"/>
      <c r="R11" s="70"/>
      <c r="S11" s="70"/>
      <c r="T11" s="70"/>
      <c r="U11" s="70"/>
      <c r="V11" s="70"/>
      <c r="W11" s="70"/>
      <c r="X11" s="226" t="s">
        <v>247</v>
      </c>
      <c r="Y11" s="229"/>
      <c r="Z11" s="229"/>
      <c r="AA11" s="229"/>
      <c r="AB11" s="229"/>
      <c r="AC11" s="230"/>
      <c r="AD11" s="70"/>
      <c r="AE11" s="70"/>
      <c r="AF11" s="70"/>
      <c r="AG11" s="70"/>
      <c r="AH11" s="70"/>
      <c r="AI11" s="70"/>
      <c r="AJ11" s="226" t="s">
        <v>247</v>
      </c>
      <c r="AK11" s="229"/>
      <c r="AL11" s="229"/>
      <c r="AM11" s="229"/>
      <c r="AN11" s="229"/>
      <c r="AO11" s="230"/>
      <c r="AP11" s="70"/>
      <c r="AQ11" s="70"/>
      <c r="AR11" s="70"/>
      <c r="AS11" s="70"/>
      <c r="AT11" s="70"/>
      <c r="AU11" s="70"/>
      <c r="AV11" s="226" t="s">
        <v>247</v>
      </c>
      <c r="AW11" s="229"/>
      <c r="AX11" s="229"/>
      <c r="AY11" s="229"/>
      <c r="AZ11" s="229"/>
      <c r="BA11" s="230"/>
      <c r="BB11" s="70"/>
      <c r="BC11" s="70"/>
      <c r="BD11" s="70"/>
      <c r="BE11" s="70"/>
      <c r="BF11" s="70"/>
      <c r="BG11" s="70"/>
      <c r="BH11" s="226" t="s">
        <v>247</v>
      </c>
      <c r="BI11" s="229"/>
      <c r="BJ11" s="229"/>
      <c r="BK11" s="229"/>
      <c r="BL11" s="229"/>
      <c r="BM11" s="230"/>
    </row>
    <row r="12" spans="1:65" ht="48" customHeight="1" x14ac:dyDescent="0.25">
      <c r="C12" s="70"/>
      <c r="D12" s="221" t="s">
        <v>248</v>
      </c>
      <c r="E12" s="221" t="s">
        <v>249</v>
      </c>
      <c r="F12" s="221" t="s">
        <v>532</v>
      </c>
      <c r="G12" s="221"/>
      <c r="H12" s="221"/>
      <c r="I12" s="221"/>
      <c r="J12" s="221"/>
      <c r="K12" s="221"/>
      <c r="L12" s="221" t="s">
        <v>533</v>
      </c>
      <c r="M12" s="221"/>
      <c r="N12" s="221"/>
      <c r="O12" s="221"/>
      <c r="P12" s="221"/>
      <c r="Q12" s="221"/>
      <c r="R12" s="221" t="s">
        <v>534</v>
      </c>
      <c r="S12" s="221"/>
      <c r="T12" s="221"/>
      <c r="U12" s="221"/>
      <c r="V12" s="221"/>
      <c r="W12" s="221"/>
      <c r="X12" s="221" t="s">
        <v>535</v>
      </c>
      <c r="Y12" s="221"/>
      <c r="Z12" s="221"/>
      <c r="AA12" s="221"/>
      <c r="AB12" s="221"/>
      <c r="AC12" s="221"/>
      <c r="AD12" s="221" t="s">
        <v>536</v>
      </c>
      <c r="AE12" s="221"/>
      <c r="AF12" s="221"/>
      <c r="AG12" s="221"/>
      <c r="AH12" s="221"/>
      <c r="AI12" s="221"/>
      <c r="AJ12" s="221" t="s">
        <v>537</v>
      </c>
      <c r="AK12" s="221"/>
      <c r="AL12" s="221"/>
      <c r="AM12" s="221"/>
      <c r="AN12" s="221"/>
      <c r="AO12" s="221"/>
      <c r="AP12" s="221" t="s">
        <v>538</v>
      </c>
      <c r="AQ12" s="221"/>
      <c r="AR12" s="221"/>
      <c r="AS12" s="221"/>
      <c r="AT12" s="221"/>
      <c r="AU12" s="221"/>
      <c r="AV12" s="221" t="s">
        <v>539</v>
      </c>
      <c r="AW12" s="221"/>
      <c r="AX12" s="221"/>
      <c r="AY12" s="221"/>
      <c r="AZ12" s="221"/>
      <c r="BA12" s="221"/>
      <c r="BB12" s="221" t="s">
        <v>417</v>
      </c>
      <c r="BC12" s="221"/>
      <c r="BD12" s="221"/>
      <c r="BE12" s="221"/>
      <c r="BF12" s="221"/>
      <c r="BG12" s="221"/>
      <c r="BH12" s="221" t="s">
        <v>540</v>
      </c>
      <c r="BI12" s="221"/>
      <c r="BJ12" s="221"/>
      <c r="BK12" s="221"/>
      <c r="BL12" s="221"/>
      <c r="BM12" s="221"/>
    </row>
    <row r="13" spans="1:65" ht="12" customHeight="1" x14ac:dyDescent="0.25">
      <c r="C13" s="70"/>
      <c r="D13" s="221"/>
      <c r="E13" s="221"/>
      <c r="F13" s="221" t="s">
        <v>262</v>
      </c>
      <c r="G13" s="221" t="s">
        <v>263</v>
      </c>
      <c r="H13" s="221"/>
      <c r="I13" s="221"/>
      <c r="J13" s="221"/>
      <c r="K13" s="221"/>
      <c r="L13" s="221" t="s">
        <v>262</v>
      </c>
      <c r="M13" s="221" t="s">
        <v>263</v>
      </c>
      <c r="N13" s="221"/>
      <c r="O13" s="221"/>
      <c r="P13" s="221"/>
      <c r="Q13" s="221"/>
      <c r="R13" s="221" t="s">
        <v>262</v>
      </c>
      <c r="S13" s="221" t="s">
        <v>263</v>
      </c>
      <c r="T13" s="221"/>
      <c r="U13" s="221"/>
      <c r="V13" s="221"/>
      <c r="W13" s="221"/>
      <c r="X13" s="221" t="s">
        <v>262</v>
      </c>
      <c r="Y13" s="221" t="s">
        <v>263</v>
      </c>
      <c r="Z13" s="221"/>
      <c r="AA13" s="221"/>
      <c r="AB13" s="221"/>
      <c r="AC13" s="221"/>
      <c r="AD13" s="221" t="s">
        <v>262</v>
      </c>
      <c r="AE13" s="221" t="s">
        <v>263</v>
      </c>
      <c r="AF13" s="221"/>
      <c r="AG13" s="221"/>
      <c r="AH13" s="221"/>
      <c r="AI13" s="221"/>
      <c r="AJ13" s="221" t="s">
        <v>262</v>
      </c>
      <c r="AK13" s="221" t="s">
        <v>263</v>
      </c>
      <c r="AL13" s="221"/>
      <c r="AM13" s="221"/>
      <c r="AN13" s="221"/>
      <c r="AO13" s="221"/>
      <c r="AP13" s="221" t="s">
        <v>262</v>
      </c>
      <c r="AQ13" s="221" t="s">
        <v>263</v>
      </c>
      <c r="AR13" s="221"/>
      <c r="AS13" s="221"/>
      <c r="AT13" s="221"/>
      <c r="AU13" s="221"/>
      <c r="AV13" s="221" t="s">
        <v>262</v>
      </c>
      <c r="AW13" s="221" t="s">
        <v>263</v>
      </c>
      <c r="AX13" s="221"/>
      <c r="AY13" s="221"/>
      <c r="AZ13" s="221"/>
      <c r="BA13" s="221"/>
      <c r="BB13" s="227" t="s">
        <v>262</v>
      </c>
      <c r="BC13" s="226" t="s">
        <v>263</v>
      </c>
      <c r="BD13" s="229"/>
      <c r="BE13" s="229"/>
      <c r="BF13" s="229"/>
      <c r="BG13" s="230"/>
      <c r="BH13" s="227" t="s">
        <v>262</v>
      </c>
      <c r="BI13" s="226" t="s">
        <v>263</v>
      </c>
      <c r="BJ13" s="229"/>
      <c r="BK13" s="229"/>
      <c r="BL13" s="229"/>
      <c r="BM13" s="230"/>
    </row>
    <row r="14" spans="1:65" ht="12" customHeight="1" x14ac:dyDescent="0.25">
      <c r="C14" s="70"/>
      <c r="D14" s="221"/>
      <c r="E14" s="221"/>
      <c r="F14" s="221"/>
      <c r="G14" s="77" t="s">
        <v>264</v>
      </c>
      <c r="H14" s="77" t="s">
        <v>265</v>
      </c>
      <c r="I14" s="77" t="s">
        <v>266</v>
      </c>
      <c r="J14" s="77" t="s">
        <v>267</v>
      </c>
      <c r="K14" s="77" t="s">
        <v>269</v>
      </c>
      <c r="L14" s="221"/>
      <c r="M14" s="77" t="s">
        <v>264</v>
      </c>
      <c r="N14" s="77" t="s">
        <v>265</v>
      </c>
      <c r="O14" s="77" t="s">
        <v>266</v>
      </c>
      <c r="P14" s="77" t="s">
        <v>267</v>
      </c>
      <c r="Q14" s="77" t="s">
        <v>269</v>
      </c>
      <c r="R14" s="221"/>
      <c r="S14" s="77" t="s">
        <v>264</v>
      </c>
      <c r="T14" s="77" t="s">
        <v>265</v>
      </c>
      <c r="U14" s="77" t="s">
        <v>266</v>
      </c>
      <c r="V14" s="77" t="s">
        <v>267</v>
      </c>
      <c r="W14" s="77" t="s">
        <v>269</v>
      </c>
      <c r="X14" s="221"/>
      <c r="Y14" s="77" t="s">
        <v>264</v>
      </c>
      <c r="Z14" s="77" t="s">
        <v>265</v>
      </c>
      <c r="AA14" s="77" t="s">
        <v>266</v>
      </c>
      <c r="AB14" s="77" t="s">
        <v>267</v>
      </c>
      <c r="AC14" s="77" t="s">
        <v>269</v>
      </c>
      <c r="AD14" s="221"/>
      <c r="AE14" s="77" t="s">
        <v>264</v>
      </c>
      <c r="AF14" s="77" t="s">
        <v>265</v>
      </c>
      <c r="AG14" s="77" t="s">
        <v>266</v>
      </c>
      <c r="AH14" s="77" t="s">
        <v>267</v>
      </c>
      <c r="AI14" s="77" t="s">
        <v>269</v>
      </c>
      <c r="AJ14" s="221"/>
      <c r="AK14" s="77" t="s">
        <v>264</v>
      </c>
      <c r="AL14" s="77" t="s">
        <v>265</v>
      </c>
      <c r="AM14" s="77" t="s">
        <v>266</v>
      </c>
      <c r="AN14" s="77" t="s">
        <v>267</v>
      </c>
      <c r="AO14" s="77" t="s">
        <v>269</v>
      </c>
      <c r="AP14" s="221"/>
      <c r="AQ14" s="77" t="s">
        <v>264</v>
      </c>
      <c r="AR14" s="77" t="s">
        <v>265</v>
      </c>
      <c r="AS14" s="77" t="s">
        <v>266</v>
      </c>
      <c r="AT14" s="77" t="s">
        <v>267</v>
      </c>
      <c r="AU14" s="77" t="s">
        <v>269</v>
      </c>
      <c r="AV14" s="221"/>
      <c r="AW14" s="77" t="s">
        <v>264</v>
      </c>
      <c r="AX14" s="77" t="s">
        <v>265</v>
      </c>
      <c r="AY14" s="77" t="s">
        <v>266</v>
      </c>
      <c r="AZ14" s="77" t="s">
        <v>267</v>
      </c>
      <c r="BA14" s="77" t="s">
        <v>269</v>
      </c>
      <c r="BB14" s="228"/>
      <c r="BC14" s="77" t="s">
        <v>264</v>
      </c>
      <c r="BD14" s="77" t="s">
        <v>265</v>
      </c>
      <c r="BE14" s="77" t="s">
        <v>266</v>
      </c>
      <c r="BF14" s="77" t="s">
        <v>267</v>
      </c>
      <c r="BG14" s="77" t="s">
        <v>269</v>
      </c>
      <c r="BH14" s="228"/>
      <c r="BI14" s="77" t="s">
        <v>264</v>
      </c>
      <c r="BJ14" s="77" t="s">
        <v>265</v>
      </c>
      <c r="BK14" s="77" t="s">
        <v>266</v>
      </c>
      <c r="BL14" s="77" t="s">
        <v>267</v>
      </c>
      <c r="BM14" s="77" t="s">
        <v>269</v>
      </c>
    </row>
    <row r="15" spans="1:65" ht="12" hidden="1" customHeight="1" x14ac:dyDescent="0.25">
      <c r="C15" s="70"/>
      <c r="D15" s="221"/>
      <c r="E15" s="221"/>
      <c r="F15" s="89"/>
      <c r="G15" s="101"/>
      <c r="H15" s="101"/>
      <c r="I15" s="101"/>
      <c r="J15" s="101"/>
      <c r="K15" s="101"/>
      <c r="L15" s="89"/>
      <c r="M15" s="101"/>
      <c r="N15" s="101"/>
      <c r="O15" s="101"/>
      <c r="P15" s="101"/>
      <c r="Q15" s="101"/>
      <c r="R15" s="89"/>
      <c r="S15" s="101"/>
      <c r="T15" s="101"/>
      <c r="U15" s="101"/>
      <c r="V15" s="101"/>
      <c r="W15" s="101"/>
      <c r="X15" s="89"/>
      <c r="Y15" s="101"/>
      <c r="Z15" s="101"/>
      <c r="AA15" s="101"/>
      <c r="AB15" s="101"/>
      <c r="AC15" s="101"/>
      <c r="AD15" s="89"/>
      <c r="AE15" s="101"/>
      <c r="AF15" s="101"/>
      <c r="AG15" s="101"/>
      <c r="AH15" s="101"/>
      <c r="AI15" s="101"/>
      <c r="AJ15" s="89"/>
      <c r="AK15" s="101"/>
      <c r="AL15" s="101"/>
      <c r="AM15" s="101"/>
      <c r="AN15" s="101"/>
      <c r="AO15" s="101"/>
      <c r="AP15" s="89"/>
      <c r="AQ15" s="101"/>
      <c r="AR15" s="101"/>
      <c r="AS15" s="101"/>
      <c r="AT15" s="101"/>
      <c r="AU15" s="101"/>
      <c r="AV15" s="89"/>
      <c r="AW15" s="101"/>
      <c r="AX15" s="101"/>
      <c r="AY15" s="101"/>
      <c r="AZ15" s="101"/>
      <c r="BA15" s="101"/>
      <c r="BB15" s="89"/>
      <c r="BC15" s="101"/>
      <c r="BD15" s="101"/>
      <c r="BE15" s="101"/>
      <c r="BF15" s="101"/>
      <c r="BG15" s="101"/>
      <c r="BH15" s="89"/>
      <c r="BI15" s="101"/>
      <c r="BJ15" s="101"/>
      <c r="BK15" s="101"/>
      <c r="BL15" s="101"/>
      <c r="BM15" s="101"/>
    </row>
    <row r="16" spans="1:65" ht="12" customHeight="1" x14ac:dyDescent="0.25">
      <c r="C16" s="70"/>
      <c r="D16" s="221"/>
      <c r="E16" s="221"/>
      <c r="F16" s="77" t="s">
        <v>270</v>
      </c>
      <c r="G16" s="77" t="s">
        <v>270</v>
      </c>
      <c r="H16" s="77" t="s">
        <v>270</v>
      </c>
      <c r="I16" s="77" t="s">
        <v>270</v>
      </c>
      <c r="J16" s="77" t="s">
        <v>270</v>
      </c>
      <c r="K16" s="77" t="s">
        <v>270</v>
      </c>
      <c r="L16" s="77" t="s">
        <v>271</v>
      </c>
      <c r="M16" s="77" t="s">
        <v>271</v>
      </c>
      <c r="N16" s="77" t="s">
        <v>271</v>
      </c>
      <c r="O16" s="77" t="s">
        <v>271</v>
      </c>
      <c r="P16" s="77" t="s">
        <v>271</v>
      </c>
      <c r="Q16" s="77" t="s">
        <v>271</v>
      </c>
      <c r="R16" s="77" t="s">
        <v>270</v>
      </c>
      <c r="S16" s="77" t="s">
        <v>270</v>
      </c>
      <c r="T16" s="77" t="s">
        <v>270</v>
      </c>
      <c r="U16" s="77" t="s">
        <v>270</v>
      </c>
      <c r="V16" s="77" t="s">
        <v>270</v>
      </c>
      <c r="W16" s="77" t="s">
        <v>270</v>
      </c>
      <c r="X16" s="77" t="s">
        <v>271</v>
      </c>
      <c r="Y16" s="77" t="s">
        <v>271</v>
      </c>
      <c r="Z16" s="77" t="s">
        <v>271</v>
      </c>
      <c r="AA16" s="77" t="s">
        <v>271</v>
      </c>
      <c r="AB16" s="77" t="s">
        <v>271</v>
      </c>
      <c r="AC16" s="77" t="s">
        <v>271</v>
      </c>
      <c r="AD16" s="77" t="s">
        <v>270</v>
      </c>
      <c r="AE16" s="77" t="s">
        <v>270</v>
      </c>
      <c r="AF16" s="77" t="s">
        <v>270</v>
      </c>
      <c r="AG16" s="77" t="s">
        <v>270</v>
      </c>
      <c r="AH16" s="77" t="s">
        <v>270</v>
      </c>
      <c r="AI16" s="77" t="s">
        <v>270</v>
      </c>
      <c r="AJ16" s="77" t="s">
        <v>271</v>
      </c>
      <c r="AK16" s="77" t="s">
        <v>271</v>
      </c>
      <c r="AL16" s="77" t="s">
        <v>271</v>
      </c>
      <c r="AM16" s="77" t="s">
        <v>271</v>
      </c>
      <c r="AN16" s="77" t="s">
        <v>271</v>
      </c>
      <c r="AO16" s="77" t="s">
        <v>271</v>
      </c>
      <c r="AP16" s="77" t="s">
        <v>272</v>
      </c>
      <c r="AQ16" s="77" t="s">
        <v>272</v>
      </c>
      <c r="AR16" s="77" t="s">
        <v>272</v>
      </c>
      <c r="AS16" s="77" t="s">
        <v>272</v>
      </c>
      <c r="AT16" s="77" t="s">
        <v>272</v>
      </c>
      <c r="AU16" s="77" t="s">
        <v>272</v>
      </c>
      <c r="AV16" s="77" t="s">
        <v>271</v>
      </c>
      <c r="AW16" s="77" t="s">
        <v>271</v>
      </c>
      <c r="AX16" s="77" t="s">
        <v>271</v>
      </c>
      <c r="AY16" s="77" t="s">
        <v>271</v>
      </c>
      <c r="AZ16" s="77" t="s">
        <v>271</v>
      </c>
      <c r="BA16" s="77" t="s">
        <v>271</v>
      </c>
      <c r="BB16" s="77" t="s">
        <v>270</v>
      </c>
      <c r="BC16" s="77" t="s">
        <v>270</v>
      </c>
      <c r="BD16" s="77" t="s">
        <v>270</v>
      </c>
      <c r="BE16" s="77" t="s">
        <v>270</v>
      </c>
      <c r="BF16" s="77" t="s">
        <v>270</v>
      </c>
      <c r="BG16" s="77" t="s">
        <v>270</v>
      </c>
      <c r="BH16" s="77" t="s">
        <v>271</v>
      </c>
      <c r="BI16" s="77" t="s">
        <v>271</v>
      </c>
      <c r="BJ16" s="77" t="s">
        <v>271</v>
      </c>
      <c r="BK16" s="77" t="s">
        <v>271</v>
      </c>
      <c r="BL16" s="77" t="s">
        <v>271</v>
      </c>
      <c r="BM16" s="77" t="s">
        <v>271</v>
      </c>
    </row>
    <row r="17" spans="3:65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  <c r="AA17" s="76">
        <v>24</v>
      </c>
      <c r="AB17" s="76">
        <v>25</v>
      </c>
      <c r="AC17" s="76">
        <v>26</v>
      </c>
      <c r="AD17" s="76">
        <v>27</v>
      </c>
      <c r="AE17" s="76">
        <v>28</v>
      </c>
      <c r="AF17" s="76">
        <v>29</v>
      </c>
      <c r="AG17" s="76">
        <v>30</v>
      </c>
      <c r="AH17" s="76">
        <v>31</v>
      </c>
      <c r="AI17" s="76">
        <v>32</v>
      </c>
      <c r="AJ17" s="76">
        <v>33</v>
      </c>
      <c r="AK17" s="76">
        <v>34</v>
      </c>
      <c r="AL17" s="76">
        <v>35</v>
      </c>
      <c r="AM17" s="76">
        <v>36</v>
      </c>
      <c r="AN17" s="76">
        <v>37</v>
      </c>
      <c r="AO17" s="76">
        <v>38</v>
      </c>
      <c r="AP17" s="76">
        <v>39</v>
      </c>
      <c r="AQ17" s="76">
        <v>40</v>
      </c>
      <c r="AR17" s="76">
        <v>41</v>
      </c>
      <c r="AS17" s="76">
        <v>42</v>
      </c>
      <c r="AT17" s="76">
        <v>43</v>
      </c>
      <c r="AU17" s="76">
        <v>44</v>
      </c>
      <c r="AV17" s="76">
        <v>45</v>
      </c>
      <c r="AW17" s="76">
        <v>46</v>
      </c>
      <c r="AX17" s="76">
        <v>47</v>
      </c>
      <c r="AY17" s="76">
        <v>48</v>
      </c>
      <c r="AZ17" s="76">
        <v>49</v>
      </c>
      <c r="BA17" s="76">
        <v>50</v>
      </c>
      <c r="BB17" s="76">
        <v>51</v>
      </c>
      <c r="BC17" s="76">
        <v>52</v>
      </c>
      <c r="BD17" s="76">
        <v>53</v>
      </c>
      <c r="BE17" s="76">
        <v>54</v>
      </c>
      <c r="BF17" s="76">
        <v>55</v>
      </c>
      <c r="BG17" s="76">
        <v>56</v>
      </c>
      <c r="BH17" s="76">
        <v>57</v>
      </c>
      <c r="BI17" s="76">
        <v>58</v>
      </c>
      <c r="BJ17" s="76">
        <v>59</v>
      </c>
      <c r="BK17" s="76">
        <v>60</v>
      </c>
      <c r="BL17" s="76">
        <v>61</v>
      </c>
      <c r="BM17" s="76">
        <v>62</v>
      </c>
    </row>
    <row r="18" spans="3:65" s="189" customFormat="1" ht="45.1" customHeight="1" x14ac:dyDescent="0.15">
      <c r="D18" s="63" t="s">
        <v>541</v>
      </c>
      <c r="E18" s="62">
        <v>100</v>
      </c>
      <c r="F18" s="61">
        <f t="shared" ref="F18:F35" si="0">SUM(G18:K18)</f>
        <v>0</v>
      </c>
      <c r="G18" s="67">
        <f>SUM(G19,G29:G35)</f>
        <v>0</v>
      </c>
      <c r="H18" s="67">
        <f>SUM(H19,H29:H35)</f>
        <v>0</v>
      </c>
      <c r="I18" s="67">
        <f>SUM(I19,I29:I35)</f>
        <v>0</v>
      </c>
      <c r="J18" s="67">
        <f>SUM(J19,J29:J35)</f>
        <v>0</v>
      </c>
      <c r="K18" s="67">
        <f>SUM(K19,K29:K35)</f>
        <v>0</v>
      </c>
      <c r="L18" s="61">
        <f t="shared" ref="L18:L35" si="1">SUM(M18:Q18)</f>
        <v>0</v>
      </c>
      <c r="M18" s="67">
        <f>SUM(M19,M29:M35)</f>
        <v>0</v>
      </c>
      <c r="N18" s="67">
        <f>SUM(N19,N29:N35)</f>
        <v>0</v>
      </c>
      <c r="O18" s="67">
        <f>SUM(O19,O29:O35)</f>
        <v>0</v>
      </c>
      <c r="P18" s="67">
        <f>SUM(P19,P29:P35)</f>
        <v>0</v>
      </c>
      <c r="Q18" s="67">
        <f>SUM(Q19,Q29:Q35)</f>
        <v>0</v>
      </c>
      <c r="R18" s="61">
        <f t="shared" ref="R18:R35" si="2">SUM(S18:W18)</f>
        <v>0</v>
      </c>
      <c r="S18" s="67">
        <f>SUM(S19,S29:S35)</f>
        <v>0</v>
      </c>
      <c r="T18" s="67">
        <f>SUM(T19,T29:T35)</f>
        <v>0</v>
      </c>
      <c r="U18" s="67">
        <f>SUM(U19,U29:U35)</f>
        <v>0</v>
      </c>
      <c r="V18" s="67">
        <f>SUM(V19,V29:V35)</f>
        <v>0</v>
      </c>
      <c r="W18" s="67">
        <f>SUM(W19,W29:W35)</f>
        <v>0</v>
      </c>
      <c r="X18" s="61">
        <f t="shared" ref="X18:X35" si="3">SUM(Y18:AC18)</f>
        <v>0</v>
      </c>
      <c r="Y18" s="67">
        <f>SUM(Y19,Y29:Y35)</f>
        <v>0</v>
      </c>
      <c r="Z18" s="67">
        <f>SUM(Z19,Z29:Z35)</f>
        <v>0</v>
      </c>
      <c r="AA18" s="67">
        <f>SUM(AA19,AA29:AA35)</f>
        <v>0</v>
      </c>
      <c r="AB18" s="67">
        <f>SUM(AB19,AB29:AB35)</f>
        <v>0</v>
      </c>
      <c r="AC18" s="67">
        <f>SUM(AC19,AC29:AC35)</f>
        <v>0</v>
      </c>
      <c r="AD18" s="61">
        <f t="shared" ref="AD18:AD35" si="4">SUM(AE18:AI18)</f>
        <v>0</v>
      </c>
      <c r="AE18" s="67">
        <f>SUM(AE19,AE29:AE35)</f>
        <v>0</v>
      </c>
      <c r="AF18" s="67">
        <f>SUM(AF19,AF29:AF35)</f>
        <v>0</v>
      </c>
      <c r="AG18" s="67">
        <f>SUM(AG19,AG29:AG35)</f>
        <v>0</v>
      </c>
      <c r="AH18" s="67">
        <f>SUM(AH19,AH29:AH35)</f>
        <v>0</v>
      </c>
      <c r="AI18" s="67">
        <f>SUM(AI19,AI29:AI35)</f>
        <v>0</v>
      </c>
      <c r="AJ18" s="61">
        <f t="shared" ref="AJ18:AJ35" si="5">SUM(AK18:AO18)</f>
        <v>0</v>
      </c>
      <c r="AK18" s="67">
        <f>SUM(AK19,AK29:AK35)</f>
        <v>0</v>
      </c>
      <c r="AL18" s="67">
        <f>SUM(AL19,AL29:AL35)</f>
        <v>0</v>
      </c>
      <c r="AM18" s="67">
        <f>SUM(AM19,AM29:AM35)</f>
        <v>0</v>
      </c>
      <c r="AN18" s="67">
        <f>SUM(AN19,AN29:AN35)</f>
        <v>0</v>
      </c>
      <c r="AO18" s="67">
        <f>SUM(AO19,AO29:AO35)</f>
        <v>0</v>
      </c>
      <c r="AP18" s="61">
        <f t="shared" ref="AP18:AP35" si="6">SUM(AQ18:AU18)</f>
        <v>0</v>
      </c>
      <c r="AQ18" s="67">
        <f>SUM(AQ19,AQ29:AQ35)</f>
        <v>0</v>
      </c>
      <c r="AR18" s="67">
        <f>SUM(AR19,AR29:AR35)</f>
        <v>0</v>
      </c>
      <c r="AS18" s="67">
        <f>SUM(AS19,AS29:AS35)</f>
        <v>0</v>
      </c>
      <c r="AT18" s="67">
        <f>SUM(AT19,AT29:AT35)</f>
        <v>0</v>
      </c>
      <c r="AU18" s="67">
        <f>SUM(AU19,AU29:AU35)</f>
        <v>0</v>
      </c>
      <c r="AV18" s="61">
        <f t="shared" ref="AV18:AV35" si="7">SUM(AW18:BA18)</f>
        <v>0</v>
      </c>
      <c r="AW18" s="67">
        <f>SUM(AW19,AW29:AW35)</f>
        <v>0</v>
      </c>
      <c r="AX18" s="67">
        <f>SUM(AX19,AX29:AX35)</f>
        <v>0</v>
      </c>
      <c r="AY18" s="67">
        <f>SUM(AY19,AY29:AY35)</f>
        <v>0</v>
      </c>
      <c r="AZ18" s="67">
        <f>SUM(AZ19,AZ29:AZ35)</f>
        <v>0</v>
      </c>
      <c r="BA18" s="67">
        <f>SUM(BA19,BA29:BA35)</f>
        <v>0</v>
      </c>
      <c r="BB18" s="61">
        <f t="shared" ref="BB18:BB35" si="8">SUM(BC18:BG18)</f>
        <v>0</v>
      </c>
      <c r="BC18" s="67">
        <f>SUM(BC19,BC29:BC35)</f>
        <v>0</v>
      </c>
      <c r="BD18" s="67">
        <f>SUM(BD19,BD29:BD35)</f>
        <v>0</v>
      </c>
      <c r="BE18" s="67">
        <f>SUM(BE19,BE29:BE35)</f>
        <v>0</v>
      </c>
      <c r="BF18" s="67">
        <f>SUM(BF19,BF29:BF35)</f>
        <v>0</v>
      </c>
      <c r="BG18" s="67">
        <f>SUM(BG19,BG29:BG35)</f>
        <v>0</v>
      </c>
      <c r="BH18" s="61">
        <f t="shared" ref="BH18:BH35" si="9">SUM(BI18:BM18)</f>
        <v>0</v>
      </c>
      <c r="BI18" s="67">
        <f>SUM(BI19,BI29:BI35)</f>
        <v>0</v>
      </c>
      <c r="BJ18" s="67">
        <f>SUM(BJ19,BJ29:BJ35)</f>
        <v>0</v>
      </c>
      <c r="BK18" s="67">
        <f>SUM(BK19,BK29:BK35)</f>
        <v>0</v>
      </c>
      <c r="BL18" s="67">
        <f>SUM(BL19,BL29:BL35)</f>
        <v>0</v>
      </c>
      <c r="BM18" s="67">
        <f>SUM(BM19,BM29:BM35)</f>
        <v>0</v>
      </c>
    </row>
    <row r="19" spans="3:65" s="189" customFormat="1" ht="45.1" customHeight="1" x14ac:dyDescent="0.15">
      <c r="C19" s="64"/>
      <c r="D19" s="105" t="s">
        <v>277</v>
      </c>
      <c r="E19" s="77" t="s">
        <v>431</v>
      </c>
      <c r="F19" s="61">
        <f t="shared" si="0"/>
        <v>0</v>
      </c>
      <c r="G19" s="67">
        <f>SUM(G20:G28)</f>
        <v>0</v>
      </c>
      <c r="H19" s="67">
        <f>SUM(H20:H28)</f>
        <v>0</v>
      </c>
      <c r="I19" s="67">
        <f>SUM(I20:I28)</f>
        <v>0</v>
      </c>
      <c r="J19" s="67">
        <f>SUM(J20:J28)</f>
        <v>0</v>
      </c>
      <c r="K19" s="67">
        <f>SUM(K20:K28)</f>
        <v>0</v>
      </c>
      <c r="L19" s="61">
        <f t="shared" si="1"/>
        <v>0</v>
      </c>
      <c r="M19" s="67">
        <f>SUM(M20:M28)</f>
        <v>0</v>
      </c>
      <c r="N19" s="67">
        <f>SUM(N20:N28)</f>
        <v>0</v>
      </c>
      <c r="O19" s="67">
        <f>SUM(O20:O28)</f>
        <v>0</v>
      </c>
      <c r="P19" s="67">
        <f>SUM(P20:P28)</f>
        <v>0</v>
      </c>
      <c r="Q19" s="67">
        <f>SUM(Q20:Q28)</f>
        <v>0</v>
      </c>
      <c r="R19" s="61">
        <f t="shared" si="2"/>
        <v>0</v>
      </c>
      <c r="S19" s="67">
        <f>SUM(S20:S28)</f>
        <v>0</v>
      </c>
      <c r="T19" s="67">
        <f>SUM(T20:T28)</f>
        <v>0</v>
      </c>
      <c r="U19" s="67">
        <f>SUM(U20:U28)</f>
        <v>0</v>
      </c>
      <c r="V19" s="67">
        <f>SUM(V20:V28)</f>
        <v>0</v>
      </c>
      <c r="W19" s="67">
        <f>SUM(W20:W28)</f>
        <v>0</v>
      </c>
      <c r="X19" s="61">
        <f t="shared" si="3"/>
        <v>0</v>
      </c>
      <c r="Y19" s="67">
        <f>SUM(Y20:Y28)</f>
        <v>0</v>
      </c>
      <c r="Z19" s="67">
        <f>SUM(Z20:Z28)</f>
        <v>0</v>
      </c>
      <c r="AA19" s="67">
        <f>SUM(AA20:AA28)</f>
        <v>0</v>
      </c>
      <c r="AB19" s="67">
        <f>SUM(AB20:AB28)</f>
        <v>0</v>
      </c>
      <c r="AC19" s="67">
        <f>SUM(AC20:AC28)</f>
        <v>0</v>
      </c>
      <c r="AD19" s="61">
        <f t="shared" si="4"/>
        <v>0</v>
      </c>
      <c r="AE19" s="67">
        <f>SUM(AE20:AE28)</f>
        <v>0</v>
      </c>
      <c r="AF19" s="67">
        <f>SUM(AF20:AF28)</f>
        <v>0</v>
      </c>
      <c r="AG19" s="67">
        <f>SUM(AG20:AG28)</f>
        <v>0</v>
      </c>
      <c r="AH19" s="67">
        <f>SUM(AH20:AH28)</f>
        <v>0</v>
      </c>
      <c r="AI19" s="67">
        <f>SUM(AI20:AI28)</f>
        <v>0</v>
      </c>
      <c r="AJ19" s="61">
        <f t="shared" si="5"/>
        <v>0</v>
      </c>
      <c r="AK19" s="67">
        <f>SUM(AK20:AK28)</f>
        <v>0</v>
      </c>
      <c r="AL19" s="67">
        <f>SUM(AL20:AL28)</f>
        <v>0</v>
      </c>
      <c r="AM19" s="67">
        <f>SUM(AM20:AM28)</f>
        <v>0</v>
      </c>
      <c r="AN19" s="67">
        <f>SUM(AN20:AN28)</f>
        <v>0</v>
      </c>
      <c r="AO19" s="67">
        <f>SUM(AO20:AO28)</f>
        <v>0</v>
      </c>
      <c r="AP19" s="61">
        <f t="shared" si="6"/>
        <v>0</v>
      </c>
      <c r="AQ19" s="67">
        <f>SUM(AQ20:AQ28)</f>
        <v>0</v>
      </c>
      <c r="AR19" s="67">
        <f>SUM(AR20:AR28)</f>
        <v>0</v>
      </c>
      <c r="AS19" s="67">
        <f>SUM(AS20:AS28)</f>
        <v>0</v>
      </c>
      <c r="AT19" s="67">
        <f>SUM(AT20:AT28)</f>
        <v>0</v>
      </c>
      <c r="AU19" s="67">
        <f>SUM(AU20:AU28)</f>
        <v>0</v>
      </c>
      <c r="AV19" s="61">
        <f t="shared" si="7"/>
        <v>0</v>
      </c>
      <c r="AW19" s="67">
        <f>SUM(AW20:AW28)</f>
        <v>0</v>
      </c>
      <c r="AX19" s="67">
        <f>SUM(AX20:AX28)</f>
        <v>0</v>
      </c>
      <c r="AY19" s="67">
        <f>SUM(AY20:AY28)</f>
        <v>0</v>
      </c>
      <c r="AZ19" s="67">
        <f>SUM(AZ20:AZ28)</f>
        <v>0</v>
      </c>
      <c r="BA19" s="67">
        <f>SUM(BA20:BA28)</f>
        <v>0</v>
      </c>
      <c r="BB19" s="61">
        <f t="shared" si="8"/>
        <v>0</v>
      </c>
      <c r="BC19" s="67">
        <f>SUM(BC20:BC28)</f>
        <v>0</v>
      </c>
      <c r="BD19" s="67">
        <f>SUM(BD20:BD28)</f>
        <v>0</v>
      </c>
      <c r="BE19" s="67">
        <f>SUM(BE20:BE28)</f>
        <v>0</v>
      </c>
      <c r="BF19" s="67">
        <f>SUM(BF20:BF28)</f>
        <v>0</v>
      </c>
      <c r="BG19" s="67">
        <f>SUM(BG20:BG28)</f>
        <v>0</v>
      </c>
      <c r="BH19" s="61">
        <f t="shared" si="9"/>
        <v>0</v>
      </c>
      <c r="BI19" s="67">
        <f>SUM(BI20:BI28)</f>
        <v>0</v>
      </c>
      <c r="BJ19" s="67">
        <f>SUM(BJ20:BJ28)</f>
        <v>0</v>
      </c>
      <c r="BK19" s="67">
        <f>SUM(BK20:BK28)</f>
        <v>0</v>
      </c>
      <c r="BL19" s="67">
        <f>SUM(BL20:BL28)</f>
        <v>0</v>
      </c>
      <c r="BM19" s="67">
        <f>SUM(BM20:BM28)</f>
        <v>0</v>
      </c>
    </row>
    <row r="20" spans="3:65" ht="12" customHeight="1" x14ac:dyDescent="0.25">
      <c r="C20" s="70"/>
      <c r="D20" s="71" t="s">
        <v>279</v>
      </c>
      <c r="E20" s="68" t="s">
        <v>542</v>
      </c>
      <c r="F20" s="61">
        <f t="shared" si="0"/>
        <v>0</v>
      </c>
      <c r="G20" s="66"/>
      <c r="H20" s="66"/>
      <c r="I20" s="66"/>
      <c r="J20" s="66"/>
      <c r="K20" s="66"/>
      <c r="L20" s="61">
        <f t="shared" si="1"/>
        <v>0</v>
      </c>
      <c r="M20" s="66"/>
      <c r="N20" s="66"/>
      <c r="O20" s="66"/>
      <c r="P20" s="66"/>
      <c r="Q20" s="66"/>
      <c r="R20" s="61">
        <f t="shared" si="2"/>
        <v>0</v>
      </c>
      <c r="S20" s="66"/>
      <c r="T20" s="66"/>
      <c r="U20" s="66"/>
      <c r="V20" s="66"/>
      <c r="W20" s="66"/>
      <c r="X20" s="61">
        <f t="shared" si="3"/>
        <v>0</v>
      </c>
      <c r="Y20" s="66"/>
      <c r="Z20" s="66"/>
      <c r="AA20" s="66"/>
      <c r="AB20" s="66"/>
      <c r="AC20" s="66"/>
      <c r="AD20" s="61">
        <f t="shared" si="4"/>
        <v>0</v>
      </c>
      <c r="AE20" s="66"/>
      <c r="AF20" s="66"/>
      <c r="AG20" s="66"/>
      <c r="AH20" s="66"/>
      <c r="AI20" s="66"/>
      <c r="AJ20" s="61">
        <f t="shared" si="5"/>
        <v>0</v>
      </c>
      <c r="AK20" s="66"/>
      <c r="AL20" s="66"/>
      <c r="AM20" s="66"/>
      <c r="AN20" s="66"/>
      <c r="AO20" s="66"/>
      <c r="AP20" s="61">
        <f t="shared" si="6"/>
        <v>0</v>
      </c>
      <c r="AQ20" s="66"/>
      <c r="AR20" s="66"/>
      <c r="AS20" s="66"/>
      <c r="AT20" s="66"/>
      <c r="AU20" s="66"/>
      <c r="AV20" s="61">
        <f t="shared" si="7"/>
        <v>0</v>
      </c>
      <c r="AW20" s="66"/>
      <c r="AX20" s="66"/>
      <c r="AY20" s="66"/>
      <c r="AZ20" s="66"/>
      <c r="BA20" s="66"/>
      <c r="BB20" s="61">
        <f t="shared" si="8"/>
        <v>0</v>
      </c>
      <c r="BC20" s="61">
        <f t="shared" ref="BC20:BC35" si="10">SUM(G20,S20,AE20)</f>
        <v>0</v>
      </c>
      <c r="BD20" s="61">
        <f t="shared" ref="BD20:BD35" si="11">SUM(H20,T20,AF20)</f>
        <v>0</v>
      </c>
      <c r="BE20" s="61">
        <f t="shared" ref="BE20:BE35" si="12">SUM(I20,U20,AG20)</f>
        <v>0</v>
      </c>
      <c r="BF20" s="61">
        <f t="shared" ref="BF20:BF35" si="13">SUM(J20,V20,AH20)</f>
        <v>0</v>
      </c>
      <c r="BG20" s="61">
        <f t="shared" ref="BG20:BG35" si="14">SUM(K20,W20,AI20)</f>
        <v>0</v>
      </c>
      <c r="BH20" s="61">
        <f t="shared" si="9"/>
        <v>0</v>
      </c>
      <c r="BI20" s="61">
        <f t="shared" ref="BI20:BI35" si="15">SUM(M20,Y20,AK20)</f>
        <v>0</v>
      </c>
      <c r="BJ20" s="61">
        <f t="shared" ref="BJ20:BJ35" si="16">SUM(N20,Z20,AL20)</f>
        <v>0</v>
      </c>
      <c r="BK20" s="61">
        <f t="shared" ref="BK20:BK35" si="17">SUM(O20,AA20,AM20)</f>
        <v>0</v>
      </c>
      <c r="BL20" s="61">
        <f t="shared" ref="BL20:BL35" si="18">SUM(P20,AB20,AN20)</f>
        <v>0</v>
      </c>
      <c r="BM20" s="61">
        <f t="shared" ref="BM20:BM35" si="19">SUM(Q20,AC20,AO20)</f>
        <v>0</v>
      </c>
    </row>
    <row r="21" spans="3:65" ht="12" customHeight="1" x14ac:dyDescent="0.25">
      <c r="C21" s="70"/>
      <c r="D21" s="71" t="s">
        <v>281</v>
      </c>
      <c r="E21" s="68" t="s">
        <v>543</v>
      </c>
      <c r="F21" s="61">
        <f t="shared" si="0"/>
        <v>0</v>
      </c>
      <c r="G21" s="66"/>
      <c r="H21" s="66"/>
      <c r="I21" s="66"/>
      <c r="J21" s="66"/>
      <c r="K21" s="66"/>
      <c r="L21" s="61">
        <f t="shared" si="1"/>
        <v>0</v>
      </c>
      <c r="M21" s="66"/>
      <c r="N21" s="66"/>
      <c r="O21" s="66"/>
      <c r="P21" s="66"/>
      <c r="Q21" s="66"/>
      <c r="R21" s="61">
        <f t="shared" si="2"/>
        <v>0</v>
      </c>
      <c r="S21" s="66"/>
      <c r="T21" s="66"/>
      <c r="U21" s="66"/>
      <c r="V21" s="66"/>
      <c r="W21" s="66"/>
      <c r="X21" s="61">
        <f t="shared" si="3"/>
        <v>0</v>
      </c>
      <c r="Y21" s="66"/>
      <c r="Z21" s="66"/>
      <c r="AA21" s="66"/>
      <c r="AB21" s="66"/>
      <c r="AC21" s="66"/>
      <c r="AD21" s="61">
        <f t="shared" si="4"/>
        <v>0</v>
      </c>
      <c r="AE21" s="66"/>
      <c r="AF21" s="66"/>
      <c r="AG21" s="66"/>
      <c r="AH21" s="66"/>
      <c r="AI21" s="66"/>
      <c r="AJ21" s="61">
        <f t="shared" si="5"/>
        <v>0</v>
      </c>
      <c r="AK21" s="66"/>
      <c r="AL21" s="66"/>
      <c r="AM21" s="66"/>
      <c r="AN21" s="66"/>
      <c r="AO21" s="66"/>
      <c r="AP21" s="61">
        <f t="shared" si="6"/>
        <v>0</v>
      </c>
      <c r="AQ21" s="66"/>
      <c r="AR21" s="66"/>
      <c r="AS21" s="66"/>
      <c r="AT21" s="66"/>
      <c r="AU21" s="66"/>
      <c r="AV21" s="61">
        <f t="shared" si="7"/>
        <v>0</v>
      </c>
      <c r="AW21" s="66"/>
      <c r="AX21" s="66"/>
      <c r="AY21" s="66"/>
      <c r="AZ21" s="66"/>
      <c r="BA21" s="66"/>
      <c r="BB21" s="61">
        <f t="shared" si="8"/>
        <v>0</v>
      </c>
      <c r="BC21" s="61">
        <f t="shared" si="10"/>
        <v>0</v>
      </c>
      <c r="BD21" s="61">
        <f t="shared" si="11"/>
        <v>0</v>
      </c>
      <c r="BE21" s="61">
        <f t="shared" si="12"/>
        <v>0</v>
      </c>
      <c r="BF21" s="61">
        <f t="shared" si="13"/>
        <v>0</v>
      </c>
      <c r="BG21" s="61">
        <f t="shared" si="14"/>
        <v>0</v>
      </c>
      <c r="BH21" s="61">
        <f t="shared" si="9"/>
        <v>0</v>
      </c>
      <c r="BI21" s="61">
        <f t="shared" si="15"/>
        <v>0</v>
      </c>
      <c r="BJ21" s="61">
        <f t="shared" si="16"/>
        <v>0</v>
      </c>
      <c r="BK21" s="61">
        <f t="shared" si="17"/>
        <v>0</v>
      </c>
      <c r="BL21" s="61">
        <f t="shared" si="18"/>
        <v>0</v>
      </c>
      <c r="BM21" s="61">
        <f t="shared" si="19"/>
        <v>0</v>
      </c>
    </row>
    <row r="22" spans="3:65" ht="12" customHeight="1" x14ac:dyDescent="0.25">
      <c r="C22" s="70"/>
      <c r="D22" s="71" t="s">
        <v>283</v>
      </c>
      <c r="E22" s="68" t="s">
        <v>544</v>
      </c>
      <c r="F22" s="61">
        <f t="shared" si="0"/>
        <v>0</v>
      </c>
      <c r="G22" s="66"/>
      <c r="H22" s="66"/>
      <c r="I22" s="66"/>
      <c r="J22" s="66"/>
      <c r="K22" s="66"/>
      <c r="L22" s="61">
        <f t="shared" si="1"/>
        <v>0</v>
      </c>
      <c r="M22" s="66"/>
      <c r="N22" s="66"/>
      <c r="O22" s="66"/>
      <c r="P22" s="66"/>
      <c r="Q22" s="66"/>
      <c r="R22" s="61">
        <f t="shared" si="2"/>
        <v>0</v>
      </c>
      <c r="S22" s="66"/>
      <c r="T22" s="66"/>
      <c r="U22" s="66"/>
      <c r="V22" s="66"/>
      <c r="W22" s="66"/>
      <c r="X22" s="61">
        <f t="shared" si="3"/>
        <v>0</v>
      </c>
      <c r="Y22" s="66"/>
      <c r="Z22" s="66"/>
      <c r="AA22" s="66"/>
      <c r="AB22" s="66"/>
      <c r="AC22" s="66"/>
      <c r="AD22" s="61">
        <f t="shared" si="4"/>
        <v>0</v>
      </c>
      <c r="AE22" s="66"/>
      <c r="AF22" s="66"/>
      <c r="AG22" s="66"/>
      <c r="AH22" s="66"/>
      <c r="AI22" s="66"/>
      <c r="AJ22" s="61">
        <f t="shared" si="5"/>
        <v>0</v>
      </c>
      <c r="AK22" s="66"/>
      <c r="AL22" s="66"/>
      <c r="AM22" s="66"/>
      <c r="AN22" s="66"/>
      <c r="AO22" s="66"/>
      <c r="AP22" s="61">
        <f t="shared" si="6"/>
        <v>0</v>
      </c>
      <c r="AQ22" s="66"/>
      <c r="AR22" s="66"/>
      <c r="AS22" s="66"/>
      <c r="AT22" s="66"/>
      <c r="AU22" s="66"/>
      <c r="AV22" s="61">
        <f t="shared" si="7"/>
        <v>0</v>
      </c>
      <c r="AW22" s="66"/>
      <c r="AX22" s="66"/>
      <c r="AY22" s="66"/>
      <c r="AZ22" s="66"/>
      <c r="BA22" s="66"/>
      <c r="BB22" s="61">
        <f t="shared" si="8"/>
        <v>0</v>
      </c>
      <c r="BC22" s="61">
        <f t="shared" si="10"/>
        <v>0</v>
      </c>
      <c r="BD22" s="61">
        <f t="shared" si="11"/>
        <v>0</v>
      </c>
      <c r="BE22" s="61">
        <f t="shared" si="12"/>
        <v>0</v>
      </c>
      <c r="BF22" s="61">
        <f t="shared" si="13"/>
        <v>0</v>
      </c>
      <c r="BG22" s="61">
        <f t="shared" si="14"/>
        <v>0</v>
      </c>
      <c r="BH22" s="61">
        <f t="shared" si="9"/>
        <v>0</v>
      </c>
      <c r="BI22" s="61">
        <f t="shared" si="15"/>
        <v>0</v>
      </c>
      <c r="BJ22" s="61">
        <f t="shared" si="16"/>
        <v>0</v>
      </c>
      <c r="BK22" s="61">
        <f t="shared" si="17"/>
        <v>0</v>
      </c>
      <c r="BL22" s="61">
        <f t="shared" si="18"/>
        <v>0</v>
      </c>
      <c r="BM22" s="61">
        <f t="shared" si="19"/>
        <v>0</v>
      </c>
    </row>
    <row r="23" spans="3:65" ht="12" customHeight="1" x14ac:dyDescent="0.25">
      <c r="C23" s="70"/>
      <c r="D23" s="71" t="s">
        <v>285</v>
      </c>
      <c r="E23" s="68" t="s">
        <v>545</v>
      </c>
      <c r="F23" s="61">
        <f t="shared" si="0"/>
        <v>0</v>
      </c>
      <c r="G23" s="66"/>
      <c r="H23" s="66"/>
      <c r="I23" s="66"/>
      <c r="J23" s="66"/>
      <c r="K23" s="66"/>
      <c r="L23" s="61">
        <f t="shared" si="1"/>
        <v>0</v>
      </c>
      <c r="M23" s="66"/>
      <c r="N23" s="66"/>
      <c r="O23" s="66"/>
      <c r="P23" s="66"/>
      <c r="Q23" s="66"/>
      <c r="R23" s="61">
        <f t="shared" si="2"/>
        <v>0</v>
      </c>
      <c r="S23" s="66"/>
      <c r="T23" s="66"/>
      <c r="U23" s="66"/>
      <c r="V23" s="66"/>
      <c r="W23" s="66"/>
      <c r="X23" s="61">
        <f t="shared" si="3"/>
        <v>0</v>
      </c>
      <c r="Y23" s="66"/>
      <c r="Z23" s="66"/>
      <c r="AA23" s="66"/>
      <c r="AB23" s="66"/>
      <c r="AC23" s="66"/>
      <c r="AD23" s="61">
        <f t="shared" si="4"/>
        <v>0</v>
      </c>
      <c r="AE23" s="66"/>
      <c r="AF23" s="66"/>
      <c r="AG23" s="66"/>
      <c r="AH23" s="66"/>
      <c r="AI23" s="66"/>
      <c r="AJ23" s="61">
        <f t="shared" si="5"/>
        <v>0</v>
      </c>
      <c r="AK23" s="66"/>
      <c r="AL23" s="66"/>
      <c r="AM23" s="66"/>
      <c r="AN23" s="66"/>
      <c r="AO23" s="66"/>
      <c r="AP23" s="61">
        <f t="shared" si="6"/>
        <v>0</v>
      </c>
      <c r="AQ23" s="66"/>
      <c r="AR23" s="66"/>
      <c r="AS23" s="66"/>
      <c r="AT23" s="66"/>
      <c r="AU23" s="66"/>
      <c r="AV23" s="61">
        <f t="shared" si="7"/>
        <v>0</v>
      </c>
      <c r="AW23" s="66"/>
      <c r="AX23" s="66"/>
      <c r="AY23" s="66"/>
      <c r="AZ23" s="66"/>
      <c r="BA23" s="66"/>
      <c r="BB23" s="61">
        <f t="shared" si="8"/>
        <v>0</v>
      </c>
      <c r="BC23" s="61">
        <f t="shared" si="10"/>
        <v>0</v>
      </c>
      <c r="BD23" s="61">
        <f t="shared" si="11"/>
        <v>0</v>
      </c>
      <c r="BE23" s="61">
        <f t="shared" si="12"/>
        <v>0</v>
      </c>
      <c r="BF23" s="61">
        <f t="shared" si="13"/>
        <v>0</v>
      </c>
      <c r="BG23" s="61">
        <f t="shared" si="14"/>
        <v>0</v>
      </c>
      <c r="BH23" s="61">
        <f t="shared" si="9"/>
        <v>0</v>
      </c>
      <c r="BI23" s="61">
        <f t="shared" si="15"/>
        <v>0</v>
      </c>
      <c r="BJ23" s="61">
        <f t="shared" si="16"/>
        <v>0</v>
      </c>
      <c r="BK23" s="61">
        <f t="shared" si="17"/>
        <v>0</v>
      </c>
      <c r="BL23" s="61">
        <f t="shared" si="18"/>
        <v>0</v>
      </c>
      <c r="BM23" s="61">
        <f t="shared" si="19"/>
        <v>0</v>
      </c>
    </row>
    <row r="24" spans="3:65" ht="12" customHeight="1" x14ac:dyDescent="0.25">
      <c r="C24" s="70"/>
      <c r="D24" s="71" t="s">
        <v>287</v>
      </c>
      <c r="E24" s="68" t="s">
        <v>546</v>
      </c>
      <c r="F24" s="61">
        <f t="shared" si="0"/>
        <v>0</v>
      </c>
      <c r="G24" s="66"/>
      <c r="H24" s="66"/>
      <c r="I24" s="66"/>
      <c r="J24" s="66"/>
      <c r="K24" s="66"/>
      <c r="L24" s="61">
        <f t="shared" si="1"/>
        <v>0</v>
      </c>
      <c r="M24" s="66"/>
      <c r="N24" s="66"/>
      <c r="O24" s="66"/>
      <c r="P24" s="66"/>
      <c r="Q24" s="66"/>
      <c r="R24" s="61">
        <f t="shared" si="2"/>
        <v>0</v>
      </c>
      <c r="S24" s="66"/>
      <c r="T24" s="66"/>
      <c r="U24" s="66"/>
      <c r="V24" s="66"/>
      <c r="W24" s="66"/>
      <c r="X24" s="61">
        <f t="shared" si="3"/>
        <v>0</v>
      </c>
      <c r="Y24" s="66"/>
      <c r="Z24" s="66"/>
      <c r="AA24" s="66"/>
      <c r="AB24" s="66"/>
      <c r="AC24" s="66"/>
      <c r="AD24" s="61">
        <f t="shared" si="4"/>
        <v>0</v>
      </c>
      <c r="AE24" s="66"/>
      <c r="AF24" s="66"/>
      <c r="AG24" s="66"/>
      <c r="AH24" s="66"/>
      <c r="AI24" s="66"/>
      <c r="AJ24" s="61">
        <f t="shared" si="5"/>
        <v>0</v>
      </c>
      <c r="AK24" s="66"/>
      <c r="AL24" s="66"/>
      <c r="AM24" s="66"/>
      <c r="AN24" s="66"/>
      <c r="AO24" s="66"/>
      <c r="AP24" s="61">
        <f t="shared" si="6"/>
        <v>0</v>
      </c>
      <c r="AQ24" s="66"/>
      <c r="AR24" s="66"/>
      <c r="AS24" s="66"/>
      <c r="AT24" s="66"/>
      <c r="AU24" s="66"/>
      <c r="AV24" s="61">
        <f t="shared" si="7"/>
        <v>0</v>
      </c>
      <c r="AW24" s="66"/>
      <c r="AX24" s="66"/>
      <c r="AY24" s="66"/>
      <c r="AZ24" s="66"/>
      <c r="BA24" s="66"/>
      <c r="BB24" s="61">
        <f t="shared" si="8"/>
        <v>0</v>
      </c>
      <c r="BC24" s="61">
        <f t="shared" si="10"/>
        <v>0</v>
      </c>
      <c r="BD24" s="61">
        <f t="shared" si="11"/>
        <v>0</v>
      </c>
      <c r="BE24" s="61">
        <f t="shared" si="12"/>
        <v>0</v>
      </c>
      <c r="BF24" s="61">
        <f t="shared" si="13"/>
        <v>0</v>
      </c>
      <c r="BG24" s="61">
        <f t="shared" si="14"/>
        <v>0</v>
      </c>
      <c r="BH24" s="61">
        <f t="shared" si="9"/>
        <v>0</v>
      </c>
      <c r="BI24" s="61">
        <f t="shared" si="15"/>
        <v>0</v>
      </c>
      <c r="BJ24" s="61">
        <f t="shared" si="16"/>
        <v>0</v>
      </c>
      <c r="BK24" s="61">
        <f t="shared" si="17"/>
        <v>0</v>
      </c>
      <c r="BL24" s="61">
        <f t="shared" si="18"/>
        <v>0</v>
      </c>
      <c r="BM24" s="61">
        <f t="shared" si="19"/>
        <v>0</v>
      </c>
    </row>
    <row r="25" spans="3:65" ht="12" customHeight="1" x14ac:dyDescent="0.25">
      <c r="C25" s="70"/>
      <c r="D25" s="71" t="s">
        <v>289</v>
      </c>
      <c r="E25" s="68" t="s">
        <v>547</v>
      </c>
      <c r="F25" s="61">
        <f t="shared" si="0"/>
        <v>0</v>
      </c>
      <c r="G25" s="66"/>
      <c r="H25" s="66"/>
      <c r="I25" s="66"/>
      <c r="J25" s="66"/>
      <c r="K25" s="66"/>
      <c r="L25" s="61">
        <f t="shared" si="1"/>
        <v>0</v>
      </c>
      <c r="M25" s="66"/>
      <c r="N25" s="66"/>
      <c r="O25" s="66"/>
      <c r="P25" s="66"/>
      <c r="Q25" s="66"/>
      <c r="R25" s="61">
        <f t="shared" si="2"/>
        <v>0</v>
      </c>
      <c r="S25" s="66"/>
      <c r="T25" s="66"/>
      <c r="U25" s="66"/>
      <c r="V25" s="66"/>
      <c r="W25" s="66"/>
      <c r="X25" s="61">
        <f t="shared" si="3"/>
        <v>0</v>
      </c>
      <c r="Y25" s="66"/>
      <c r="Z25" s="66"/>
      <c r="AA25" s="66"/>
      <c r="AB25" s="66"/>
      <c r="AC25" s="66"/>
      <c r="AD25" s="61">
        <f t="shared" si="4"/>
        <v>0</v>
      </c>
      <c r="AE25" s="66"/>
      <c r="AF25" s="66"/>
      <c r="AG25" s="66"/>
      <c r="AH25" s="66"/>
      <c r="AI25" s="66"/>
      <c r="AJ25" s="61">
        <f t="shared" si="5"/>
        <v>0</v>
      </c>
      <c r="AK25" s="66"/>
      <c r="AL25" s="66"/>
      <c r="AM25" s="66"/>
      <c r="AN25" s="66"/>
      <c r="AO25" s="66"/>
      <c r="AP25" s="61">
        <f t="shared" si="6"/>
        <v>0</v>
      </c>
      <c r="AQ25" s="66"/>
      <c r="AR25" s="66"/>
      <c r="AS25" s="66"/>
      <c r="AT25" s="66"/>
      <c r="AU25" s="66"/>
      <c r="AV25" s="61">
        <f t="shared" si="7"/>
        <v>0</v>
      </c>
      <c r="AW25" s="66"/>
      <c r="AX25" s="66"/>
      <c r="AY25" s="66"/>
      <c r="AZ25" s="66"/>
      <c r="BA25" s="66"/>
      <c r="BB25" s="61">
        <f t="shared" si="8"/>
        <v>0</v>
      </c>
      <c r="BC25" s="61">
        <f t="shared" si="10"/>
        <v>0</v>
      </c>
      <c r="BD25" s="61">
        <f t="shared" si="11"/>
        <v>0</v>
      </c>
      <c r="BE25" s="61">
        <f t="shared" si="12"/>
        <v>0</v>
      </c>
      <c r="BF25" s="61">
        <f t="shared" si="13"/>
        <v>0</v>
      </c>
      <c r="BG25" s="61">
        <f t="shared" si="14"/>
        <v>0</v>
      </c>
      <c r="BH25" s="61">
        <f t="shared" si="9"/>
        <v>0</v>
      </c>
      <c r="BI25" s="61">
        <f t="shared" si="15"/>
        <v>0</v>
      </c>
      <c r="BJ25" s="61">
        <f t="shared" si="16"/>
        <v>0</v>
      </c>
      <c r="BK25" s="61">
        <f t="shared" si="17"/>
        <v>0</v>
      </c>
      <c r="BL25" s="61">
        <f t="shared" si="18"/>
        <v>0</v>
      </c>
      <c r="BM25" s="61">
        <f t="shared" si="19"/>
        <v>0</v>
      </c>
    </row>
    <row r="26" spans="3:65" ht="12" customHeight="1" x14ac:dyDescent="0.25">
      <c r="C26" s="70"/>
      <c r="D26" s="71" t="s">
        <v>291</v>
      </c>
      <c r="E26" s="68" t="s">
        <v>548</v>
      </c>
      <c r="F26" s="61">
        <f t="shared" si="0"/>
        <v>0</v>
      </c>
      <c r="G26" s="66"/>
      <c r="H26" s="66"/>
      <c r="I26" s="66"/>
      <c r="J26" s="66"/>
      <c r="K26" s="66"/>
      <c r="L26" s="61">
        <f t="shared" si="1"/>
        <v>0</v>
      </c>
      <c r="M26" s="66"/>
      <c r="N26" s="66"/>
      <c r="O26" s="66"/>
      <c r="P26" s="66"/>
      <c r="Q26" s="66"/>
      <c r="R26" s="61">
        <f t="shared" si="2"/>
        <v>0</v>
      </c>
      <c r="S26" s="66"/>
      <c r="T26" s="66"/>
      <c r="U26" s="66"/>
      <c r="V26" s="66"/>
      <c r="W26" s="66"/>
      <c r="X26" s="61">
        <f t="shared" si="3"/>
        <v>0</v>
      </c>
      <c r="Y26" s="66"/>
      <c r="Z26" s="66"/>
      <c r="AA26" s="66"/>
      <c r="AB26" s="66"/>
      <c r="AC26" s="66"/>
      <c r="AD26" s="61">
        <f t="shared" si="4"/>
        <v>0</v>
      </c>
      <c r="AE26" s="66"/>
      <c r="AF26" s="66"/>
      <c r="AG26" s="66"/>
      <c r="AH26" s="66"/>
      <c r="AI26" s="66"/>
      <c r="AJ26" s="61">
        <f t="shared" si="5"/>
        <v>0</v>
      </c>
      <c r="AK26" s="66"/>
      <c r="AL26" s="66"/>
      <c r="AM26" s="66"/>
      <c r="AN26" s="66"/>
      <c r="AO26" s="66"/>
      <c r="AP26" s="61">
        <f t="shared" si="6"/>
        <v>0</v>
      </c>
      <c r="AQ26" s="66"/>
      <c r="AR26" s="66"/>
      <c r="AS26" s="66"/>
      <c r="AT26" s="66"/>
      <c r="AU26" s="66"/>
      <c r="AV26" s="61">
        <f t="shared" si="7"/>
        <v>0</v>
      </c>
      <c r="AW26" s="66"/>
      <c r="AX26" s="66"/>
      <c r="AY26" s="66"/>
      <c r="AZ26" s="66"/>
      <c r="BA26" s="66"/>
      <c r="BB26" s="61">
        <f t="shared" si="8"/>
        <v>0</v>
      </c>
      <c r="BC26" s="61">
        <f t="shared" si="10"/>
        <v>0</v>
      </c>
      <c r="BD26" s="61">
        <f t="shared" si="11"/>
        <v>0</v>
      </c>
      <c r="BE26" s="61">
        <f t="shared" si="12"/>
        <v>0</v>
      </c>
      <c r="BF26" s="61">
        <f t="shared" si="13"/>
        <v>0</v>
      </c>
      <c r="BG26" s="61">
        <f t="shared" si="14"/>
        <v>0</v>
      </c>
      <c r="BH26" s="61">
        <f t="shared" si="9"/>
        <v>0</v>
      </c>
      <c r="BI26" s="61">
        <f t="shared" si="15"/>
        <v>0</v>
      </c>
      <c r="BJ26" s="61">
        <f t="shared" si="16"/>
        <v>0</v>
      </c>
      <c r="BK26" s="61">
        <f t="shared" si="17"/>
        <v>0</v>
      </c>
      <c r="BL26" s="61">
        <f t="shared" si="18"/>
        <v>0</v>
      </c>
      <c r="BM26" s="61">
        <f t="shared" si="19"/>
        <v>0</v>
      </c>
    </row>
    <row r="27" spans="3:65" ht="12" customHeight="1" x14ac:dyDescent="0.25">
      <c r="C27" s="70"/>
      <c r="D27" s="71" t="s">
        <v>293</v>
      </c>
      <c r="E27" s="68" t="s">
        <v>549</v>
      </c>
      <c r="F27" s="61">
        <f t="shared" si="0"/>
        <v>0</v>
      </c>
      <c r="G27" s="66"/>
      <c r="H27" s="66"/>
      <c r="I27" s="66"/>
      <c r="J27" s="66"/>
      <c r="K27" s="66"/>
      <c r="L27" s="61">
        <f t="shared" si="1"/>
        <v>0</v>
      </c>
      <c r="M27" s="66"/>
      <c r="N27" s="66"/>
      <c r="O27" s="66"/>
      <c r="P27" s="66"/>
      <c r="Q27" s="66"/>
      <c r="R27" s="61">
        <f t="shared" si="2"/>
        <v>0</v>
      </c>
      <c r="S27" s="66"/>
      <c r="T27" s="66"/>
      <c r="U27" s="66"/>
      <c r="V27" s="66"/>
      <c r="W27" s="66"/>
      <c r="X27" s="61">
        <f t="shared" si="3"/>
        <v>0</v>
      </c>
      <c r="Y27" s="66"/>
      <c r="Z27" s="66"/>
      <c r="AA27" s="66"/>
      <c r="AB27" s="66"/>
      <c r="AC27" s="66"/>
      <c r="AD27" s="61">
        <f t="shared" si="4"/>
        <v>0</v>
      </c>
      <c r="AE27" s="66"/>
      <c r="AF27" s="66"/>
      <c r="AG27" s="66"/>
      <c r="AH27" s="66"/>
      <c r="AI27" s="66"/>
      <c r="AJ27" s="61">
        <f t="shared" si="5"/>
        <v>0</v>
      </c>
      <c r="AK27" s="66"/>
      <c r="AL27" s="66"/>
      <c r="AM27" s="66"/>
      <c r="AN27" s="66"/>
      <c r="AO27" s="66"/>
      <c r="AP27" s="61">
        <f t="shared" si="6"/>
        <v>0</v>
      </c>
      <c r="AQ27" s="66"/>
      <c r="AR27" s="66"/>
      <c r="AS27" s="66"/>
      <c r="AT27" s="66"/>
      <c r="AU27" s="66"/>
      <c r="AV27" s="61">
        <f t="shared" si="7"/>
        <v>0</v>
      </c>
      <c r="AW27" s="66"/>
      <c r="AX27" s="66"/>
      <c r="AY27" s="66"/>
      <c r="AZ27" s="66"/>
      <c r="BA27" s="66"/>
      <c r="BB27" s="61">
        <f t="shared" si="8"/>
        <v>0</v>
      </c>
      <c r="BC27" s="61">
        <f t="shared" si="10"/>
        <v>0</v>
      </c>
      <c r="BD27" s="61">
        <f t="shared" si="11"/>
        <v>0</v>
      </c>
      <c r="BE27" s="61">
        <f t="shared" si="12"/>
        <v>0</v>
      </c>
      <c r="BF27" s="61">
        <f t="shared" si="13"/>
        <v>0</v>
      </c>
      <c r="BG27" s="61">
        <f t="shared" si="14"/>
        <v>0</v>
      </c>
      <c r="BH27" s="61">
        <f t="shared" si="9"/>
        <v>0</v>
      </c>
      <c r="BI27" s="61">
        <f t="shared" si="15"/>
        <v>0</v>
      </c>
      <c r="BJ27" s="61">
        <f t="shared" si="16"/>
        <v>0</v>
      </c>
      <c r="BK27" s="61">
        <f t="shared" si="17"/>
        <v>0</v>
      </c>
      <c r="BL27" s="61">
        <f t="shared" si="18"/>
        <v>0</v>
      </c>
      <c r="BM27" s="61">
        <f t="shared" si="19"/>
        <v>0</v>
      </c>
    </row>
    <row r="28" spans="3:65" ht="12" customHeight="1" x14ac:dyDescent="0.25">
      <c r="C28" s="70"/>
      <c r="D28" s="71" t="s">
        <v>295</v>
      </c>
      <c r="E28" s="68" t="s">
        <v>550</v>
      </c>
      <c r="F28" s="61">
        <f t="shared" si="0"/>
        <v>0</v>
      </c>
      <c r="G28" s="66"/>
      <c r="H28" s="66"/>
      <c r="I28" s="66"/>
      <c r="J28" s="66"/>
      <c r="K28" s="66"/>
      <c r="L28" s="61">
        <f t="shared" si="1"/>
        <v>0</v>
      </c>
      <c r="M28" s="66"/>
      <c r="N28" s="66"/>
      <c r="O28" s="66"/>
      <c r="P28" s="66"/>
      <c r="Q28" s="66"/>
      <c r="R28" s="61">
        <f t="shared" si="2"/>
        <v>0</v>
      </c>
      <c r="S28" s="66"/>
      <c r="T28" s="66"/>
      <c r="U28" s="66"/>
      <c r="V28" s="66"/>
      <c r="W28" s="66"/>
      <c r="X28" s="61">
        <f t="shared" si="3"/>
        <v>0</v>
      </c>
      <c r="Y28" s="66"/>
      <c r="Z28" s="66"/>
      <c r="AA28" s="66"/>
      <c r="AB28" s="66"/>
      <c r="AC28" s="66"/>
      <c r="AD28" s="61">
        <f t="shared" si="4"/>
        <v>0</v>
      </c>
      <c r="AE28" s="66"/>
      <c r="AF28" s="66"/>
      <c r="AG28" s="66"/>
      <c r="AH28" s="66"/>
      <c r="AI28" s="66"/>
      <c r="AJ28" s="61">
        <f t="shared" si="5"/>
        <v>0</v>
      </c>
      <c r="AK28" s="66"/>
      <c r="AL28" s="66"/>
      <c r="AM28" s="66"/>
      <c r="AN28" s="66"/>
      <c r="AO28" s="66"/>
      <c r="AP28" s="61">
        <f t="shared" si="6"/>
        <v>0</v>
      </c>
      <c r="AQ28" s="66"/>
      <c r="AR28" s="66"/>
      <c r="AS28" s="66"/>
      <c r="AT28" s="66"/>
      <c r="AU28" s="66"/>
      <c r="AV28" s="61">
        <f t="shared" si="7"/>
        <v>0</v>
      </c>
      <c r="AW28" s="66"/>
      <c r="AX28" s="66"/>
      <c r="AY28" s="66"/>
      <c r="AZ28" s="66"/>
      <c r="BA28" s="66"/>
      <c r="BB28" s="61">
        <f t="shared" si="8"/>
        <v>0</v>
      </c>
      <c r="BC28" s="61">
        <f t="shared" si="10"/>
        <v>0</v>
      </c>
      <c r="BD28" s="61">
        <f t="shared" si="11"/>
        <v>0</v>
      </c>
      <c r="BE28" s="61">
        <f t="shared" si="12"/>
        <v>0</v>
      </c>
      <c r="BF28" s="61">
        <f t="shared" si="13"/>
        <v>0</v>
      </c>
      <c r="BG28" s="61">
        <f t="shared" si="14"/>
        <v>0</v>
      </c>
      <c r="BH28" s="61">
        <f t="shared" si="9"/>
        <v>0</v>
      </c>
      <c r="BI28" s="61">
        <f t="shared" si="15"/>
        <v>0</v>
      </c>
      <c r="BJ28" s="61">
        <f t="shared" si="16"/>
        <v>0</v>
      </c>
      <c r="BK28" s="61">
        <f t="shared" si="17"/>
        <v>0</v>
      </c>
      <c r="BL28" s="61">
        <f t="shared" si="18"/>
        <v>0</v>
      </c>
      <c r="BM28" s="61">
        <f t="shared" si="19"/>
        <v>0</v>
      </c>
    </row>
    <row r="29" spans="3:65" ht="12" customHeight="1" x14ac:dyDescent="0.25">
      <c r="C29" s="70"/>
      <c r="D29" s="69" t="s">
        <v>297</v>
      </c>
      <c r="E29" s="68" t="s">
        <v>433</v>
      </c>
      <c r="F29" s="61">
        <f t="shared" si="0"/>
        <v>0</v>
      </c>
      <c r="G29" s="66"/>
      <c r="H29" s="66"/>
      <c r="I29" s="66"/>
      <c r="J29" s="66"/>
      <c r="K29" s="66"/>
      <c r="L29" s="61">
        <f t="shared" si="1"/>
        <v>0</v>
      </c>
      <c r="M29" s="66"/>
      <c r="N29" s="66"/>
      <c r="O29" s="66"/>
      <c r="P29" s="66"/>
      <c r="Q29" s="66"/>
      <c r="R29" s="61">
        <f t="shared" si="2"/>
        <v>0</v>
      </c>
      <c r="S29" s="66"/>
      <c r="T29" s="66"/>
      <c r="U29" s="66"/>
      <c r="V29" s="66"/>
      <c r="W29" s="66"/>
      <c r="X29" s="61">
        <f t="shared" si="3"/>
        <v>0</v>
      </c>
      <c r="Y29" s="66"/>
      <c r="Z29" s="66"/>
      <c r="AA29" s="66"/>
      <c r="AB29" s="66"/>
      <c r="AC29" s="66"/>
      <c r="AD29" s="61">
        <f t="shared" si="4"/>
        <v>0</v>
      </c>
      <c r="AE29" s="66"/>
      <c r="AF29" s="66"/>
      <c r="AG29" s="66"/>
      <c r="AH29" s="66"/>
      <c r="AI29" s="66"/>
      <c r="AJ29" s="61">
        <f t="shared" si="5"/>
        <v>0</v>
      </c>
      <c r="AK29" s="66"/>
      <c r="AL29" s="66"/>
      <c r="AM29" s="66"/>
      <c r="AN29" s="66"/>
      <c r="AO29" s="66"/>
      <c r="AP29" s="61">
        <f t="shared" si="6"/>
        <v>0</v>
      </c>
      <c r="AQ29" s="66"/>
      <c r="AR29" s="66"/>
      <c r="AS29" s="66"/>
      <c r="AT29" s="66"/>
      <c r="AU29" s="66"/>
      <c r="AV29" s="61">
        <f t="shared" si="7"/>
        <v>0</v>
      </c>
      <c r="AW29" s="66"/>
      <c r="AX29" s="66"/>
      <c r="AY29" s="66"/>
      <c r="AZ29" s="66"/>
      <c r="BA29" s="66"/>
      <c r="BB29" s="61">
        <f t="shared" si="8"/>
        <v>0</v>
      </c>
      <c r="BC29" s="61">
        <f t="shared" si="10"/>
        <v>0</v>
      </c>
      <c r="BD29" s="61">
        <f t="shared" si="11"/>
        <v>0</v>
      </c>
      <c r="BE29" s="61">
        <f t="shared" si="12"/>
        <v>0</v>
      </c>
      <c r="BF29" s="61">
        <f t="shared" si="13"/>
        <v>0</v>
      </c>
      <c r="BG29" s="61">
        <f t="shared" si="14"/>
        <v>0</v>
      </c>
      <c r="BH29" s="61">
        <f t="shared" si="9"/>
        <v>0</v>
      </c>
      <c r="BI29" s="61">
        <f t="shared" si="15"/>
        <v>0</v>
      </c>
      <c r="BJ29" s="61">
        <f t="shared" si="16"/>
        <v>0</v>
      </c>
      <c r="BK29" s="61">
        <f t="shared" si="17"/>
        <v>0</v>
      </c>
      <c r="BL29" s="61">
        <f t="shared" si="18"/>
        <v>0</v>
      </c>
      <c r="BM29" s="61">
        <f t="shared" si="19"/>
        <v>0</v>
      </c>
    </row>
    <row r="30" spans="3:65" ht="12" customHeight="1" x14ac:dyDescent="0.25">
      <c r="C30" s="70"/>
      <c r="D30" s="69" t="s">
        <v>299</v>
      </c>
      <c r="E30" s="68" t="s">
        <v>551</v>
      </c>
      <c r="F30" s="61">
        <f t="shared" si="0"/>
        <v>0</v>
      </c>
      <c r="G30" s="66"/>
      <c r="H30" s="66"/>
      <c r="I30" s="66"/>
      <c r="J30" s="66"/>
      <c r="K30" s="66"/>
      <c r="L30" s="61">
        <f t="shared" si="1"/>
        <v>0</v>
      </c>
      <c r="M30" s="66"/>
      <c r="N30" s="66"/>
      <c r="O30" s="66"/>
      <c r="P30" s="66"/>
      <c r="Q30" s="66"/>
      <c r="R30" s="61">
        <f t="shared" si="2"/>
        <v>0</v>
      </c>
      <c r="S30" s="66"/>
      <c r="T30" s="66"/>
      <c r="U30" s="66"/>
      <c r="V30" s="66"/>
      <c r="W30" s="66"/>
      <c r="X30" s="61">
        <f t="shared" si="3"/>
        <v>0</v>
      </c>
      <c r="Y30" s="66"/>
      <c r="Z30" s="66"/>
      <c r="AA30" s="66"/>
      <c r="AB30" s="66"/>
      <c r="AC30" s="66"/>
      <c r="AD30" s="61">
        <f t="shared" si="4"/>
        <v>0</v>
      </c>
      <c r="AE30" s="66"/>
      <c r="AF30" s="66"/>
      <c r="AG30" s="66"/>
      <c r="AH30" s="66"/>
      <c r="AI30" s="66"/>
      <c r="AJ30" s="61">
        <f t="shared" si="5"/>
        <v>0</v>
      </c>
      <c r="AK30" s="66"/>
      <c r="AL30" s="66"/>
      <c r="AM30" s="66"/>
      <c r="AN30" s="66"/>
      <c r="AO30" s="66"/>
      <c r="AP30" s="61">
        <f t="shared" si="6"/>
        <v>0</v>
      </c>
      <c r="AQ30" s="66"/>
      <c r="AR30" s="66"/>
      <c r="AS30" s="66"/>
      <c r="AT30" s="66"/>
      <c r="AU30" s="66"/>
      <c r="AV30" s="61">
        <f t="shared" si="7"/>
        <v>0</v>
      </c>
      <c r="AW30" s="66"/>
      <c r="AX30" s="66"/>
      <c r="AY30" s="66"/>
      <c r="AZ30" s="66"/>
      <c r="BA30" s="66"/>
      <c r="BB30" s="61">
        <f t="shared" si="8"/>
        <v>0</v>
      </c>
      <c r="BC30" s="61">
        <f t="shared" si="10"/>
        <v>0</v>
      </c>
      <c r="BD30" s="61">
        <f t="shared" si="11"/>
        <v>0</v>
      </c>
      <c r="BE30" s="61">
        <f t="shared" si="12"/>
        <v>0</v>
      </c>
      <c r="BF30" s="61">
        <f t="shared" si="13"/>
        <v>0</v>
      </c>
      <c r="BG30" s="61">
        <f t="shared" si="14"/>
        <v>0</v>
      </c>
      <c r="BH30" s="61">
        <f t="shared" si="9"/>
        <v>0</v>
      </c>
      <c r="BI30" s="61">
        <f t="shared" si="15"/>
        <v>0</v>
      </c>
      <c r="BJ30" s="61">
        <f t="shared" si="16"/>
        <v>0</v>
      </c>
      <c r="BK30" s="61">
        <f t="shared" si="17"/>
        <v>0</v>
      </c>
      <c r="BL30" s="61">
        <f t="shared" si="18"/>
        <v>0</v>
      </c>
      <c r="BM30" s="61">
        <f t="shared" si="19"/>
        <v>0</v>
      </c>
    </row>
    <row r="31" spans="3:65" ht="12" customHeight="1" x14ac:dyDescent="0.25">
      <c r="C31" s="70"/>
      <c r="D31" s="69" t="s">
        <v>301</v>
      </c>
      <c r="E31" s="68" t="s">
        <v>552</v>
      </c>
      <c r="F31" s="61">
        <f t="shared" si="0"/>
        <v>0</v>
      </c>
      <c r="G31" s="66"/>
      <c r="H31" s="66"/>
      <c r="I31" s="66"/>
      <c r="J31" s="66"/>
      <c r="K31" s="66"/>
      <c r="L31" s="61">
        <f t="shared" si="1"/>
        <v>0</v>
      </c>
      <c r="M31" s="66"/>
      <c r="N31" s="66"/>
      <c r="O31" s="66"/>
      <c r="P31" s="66"/>
      <c r="Q31" s="66"/>
      <c r="R31" s="61">
        <f t="shared" si="2"/>
        <v>0</v>
      </c>
      <c r="S31" s="66"/>
      <c r="T31" s="66"/>
      <c r="U31" s="66"/>
      <c r="V31" s="66"/>
      <c r="W31" s="66"/>
      <c r="X31" s="61">
        <f t="shared" si="3"/>
        <v>0</v>
      </c>
      <c r="Y31" s="66"/>
      <c r="Z31" s="66"/>
      <c r="AA31" s="66"/>
      <c r="AB31" s="66"/>
      <c r="AC31" s="66"/>
      <c r="AD31" s="61">
        <f t="shared" si="4"/>
        <v>0</v>
      </c>
      <c r="AE31" s="66"/>
      <c r="AF31" s="66"/>
      <c r="AG31" s="66"/>
      <c r="AH31" s="66"/>
      <c r="AI31" s="66"/>
      <c r="AJ31" s="61">
        <f t="shared" si="5"/>
        <v>0</v>
      </c>
      <c r="AK31" s="66"/>
      <c r="AL31" s="66"/>
      <c r="AM31" s="66"/>
      <c r="AN31" s="66"/>
      <c r="AO31" s="66"/>
      <c r="AP31" s="61">
        <f t="shared" si="6"/>
        <v>0</v>
      </c>
      <c r="AQ31" s="66"/>
      <c r="AR31" s="66"/>
      <c r="AS31" s="66"/>
      <c r="AT31" s="66"/>
      <c r="AU31" s="66"/>
      <c r="AV31" s="61">
        <f t="shared" si="7"/>
        <v>0</v>
      </c>
      <c r="AW31" s="66"/>
      <c r="AX31" s="66"/>
      <c r="AY31" s="66"/>
      <c r="AZ31" s="66"/>
      <c r="BA31" s="66"/>
      <c r="BB31" s="61">
        <f t="shared" si="8"/>
        <v>0</v>
      </c>
      <c r="BC31" s="61">
        <f t="shared" si="10"/>
        <v>0</v>
      </c>
      <c r="BD31" s="61">
        <f t="shared" si="11"/>
        <v>0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9"/>
        <v>0</v>
      </c>
      <c r="BI31" s="61">
        <f t="shared" si="15"/>
        <v>0</v>
      </c>
      <c r="BJ31" s="61">
        <f t="shared" si="16"/>
        <v>0</v>
      </c>
      <c r="BK31" s="61">
        <f t="shared" si="17"/>
        <v>0</v>
      </c>
      <c r="BL31" s="61">
        <f t="shared" si="18"/>
        <v>0</v>
      </c>
      <c r="BM31" s="61">
        <f t="shared" si="19"/>
        <v>0</v>
      </c>
    </row>
    <row r="32" spans="3:65" ht="12" customHeight="1" x14ac:dyDescent="0.25">
      <c r="C32" s="70"/>
      <c r="D32" s="69" t="s">
        <v>303</v>
      </c>
      <c r="E32" s="68" t="s">
        <v>553</v>
      </c>
      <c r="F32" s="61">
        <f t="shared" si="0"/>
        <v>0</v>
      </c>
      <c r="G32" s="66"/>
      <c r="H32" s="66"/>
      <c r="I32" s="66"/>
      <c r="J32" s="66"/>
      <c r="K32" s="66"/>
      <c r="L32" s="61">
        <f t="shared" si="1"/>
        <v>0</v>
      </c>
      <c r="M32" s="66"/>
      <c r="N32" s="66"/>
      <c r="O32" s="66"/>
      <c r="P32" s="66"/>
      <c r="Q32" s="66"/>
      <c r="R32" s="61">
        <f t="shared" si="2"/>
        <v>0</v>
      </c>
      <c r="S32" s="66"/>
      <c r="T32" s="66"/>
      <c r="U32" s="66"/>
      <c r="V32" s="66"/>
      <c r="W32" s="66"/>
      <c r="X32" s="61">
        <f t="shared" si="3"/>
        <v>0</v>
      </c>
      <c r="Y32" s="66"/>
      <c r="Z32" s="66"/>
      <c r="AA32" s="66"/>
      <c r="AB32" s="66"/>
      <c r="AC32" s="66"/>
      <c r="AD32" s="61">
        <f t="shared" si="4"/>
        <v>0</v>
      </c>
      <c r="AE32" s="66"/>
      <c r="AF32" s="66"/>
      <c r="AG32" s="66"/>
      <c r="AH32" s="66"/>
      <c r="AI32" s="66"/>
      <c r="AJ32" s="61">
        <f t="shared" si="5"/>
        <v>0</v>
      </c>
      <c r="AK32" s="66"/>
      <c r="AL32" s="66"/>
      <c r="AM32" s="66"/>
      <c r="AN32" s="66"/>
      <c r="AO32" s="66"/>
      <c r="AP32" s="61">
        <f t="shared" si="6"/>
        <v>0</v>
      </c>
      <c r="AQ32" s="66"/>
      <c r="AR32" s="66"/>
      <c r="AS32" s="66"/>
      <c r="AT32" s="66"/>
      <c r="AU32" s="66"/>
      <c r="AV32" s="61">
        <f t="shared" si="7"/>
        <v>0</v>
      </c>
      <c r="AW32" s="66"/>
      <c r="AX32" s="66"/>
      <c r="AY32" s="66"/>
      <c r="AZ32" s="66"/>
      <c r="BA32" s="66"/>
      <c r="BB32" s="61">
        <f t="shared" si="8"/>
        <v>0</v>
      </c>
      <c r="BC32" s="61">
        <f t="shared" si="10"/>
        <v>0</v>
      </c>
      <c r="BD32" s="61">
        <f t="shared" si="11"/>
        <v>0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9"/>
        <v>0</v>
      </c>
      <c r="BI32" s="61">
        <f t="shared" si="15"/>
        <v>0</v>
      </c>
      <c r="BJ32" s="61">
        <f t="shared" si="16"/>
        <v>0</v>
      </c>
      <c r="BK32" s="61">
        <f t="shared" si="17"/>
        <v>0</v>
      </c>
      <c r="BL32" s="61">
        <f t="shared" si="18"/>
        <v>0</v>
      </c>
      <c r="BM32" s="61">
        <f t="shared" si="19"/>
        <v>0</v>
      </c>
    </row>
    <row r="33" spans="3:65" ht="12" customHeight="1" x14ac:dyDescent="0.25">
      <c r="C33" s="70"/>
      <c r="D33" s="69" t="s">
        <v>305</v>
      </c>
      <c r="E33" s="68" t="s">
        <v>554</v>
      </c>
      <c r="F33" s="61">
        <f t="shared" si="0"/>
        <v>0</v>
      </c>
      <c r="G33" s="66"/>
      <c r="H33" s="66"/>
      <c r="I33" s="66"/>
      <c r="J33" s="66"/>
      <c r="K33" s="66"/>
      <c r="L33" s="61">
        <f t="shared" si="1"/>
        <v>0</v>
      </c>
      <c r="M33" s="66"/>
      <c r="N33" s="66"/>
      <c r="O33" s="66"/>
      <c r="P33" s="66"/>
      <c r="Q33" s="66"/>
      <c r="R33" s="61">
        <f t="shared" si="2"/>
        <v>0</v>
      </c>
      <c r="S33" s="66"/>
      <c r="T33" s="66"/>
      <c r="U33" s="66"/>
      <c r="V33" s="66"/>
      <c r="W33" s="66"/>
      <c r="X33" s="61">
        <f t="shared" si="3"/>
        <v>0</v>
      </c>
      <c r="Y33" s="66"/>
      <c r="Z33" s="66"/>
      <c r="AA33" s="66"/>
      <c r="AB33" s="66"/>
      <c r="AC33" s="66"/>
      <c r="AD33" s="61">
        <f t="shared" si="4"/>
        <v>0</v>
      </c>
      <c r="AE33" s="66"/>
      <c r="AF33" s="66"/>
      <c r="AG33" s="66"/>
      <c r="AH33" s="66"/>
      <c r="AI33" s="66"/>
      <c r="AJ33" s="61">
        <f t="shared" si="5"/>
        <v>0</v>
      </c>
      <c r="AK33" s="66"/>
      <c r="AL33" s="66"/>
      <c r="AM33" s="66"/>
      <c r="AN33" s="66"/>
      <c r="AO33" s="66"/>
      <c r="AP33" s="61">
        <f t="shared" si="6"/>
        <v>0</v>
      </c>
      <c r="AQ33" s="66"/>
      <c r="AR33" s="66"/>
      <c r="AS33" s="66"/>
      <c r="AT33" s="66"/>
      <c r="AU33" s="66"/>
      <c r="AV33" s="61">
        <f t="shared" si="7"/>
        <v>0</v>
      </c>
      <c r="AW33" s="66"/>
      <c r="AX33" s="66"/>
      <c r="AY33" s="66"/>
      <c r="AZ33" s="66"/>
      <c r="BA33" s="66"/>
      <c r="BB33" s="61">
        <f t="shared" si="8"/>
        <v>0</v>
      </c>
      <c r="BC33" s="61">
        <f t="shared" si="10"/>
        <v>0</v>
      </c>
      <c r="BD33" s="61">
        <f t="shared" si="11"/>
        <v>0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9"/>
        <v>0</v>
      </c>
      <c r="BI33" s="61">
        <f t="shared" si="15"/>
        <v>0</v>
      </c>
      <c r="BJ33" s="61">
        <f t="shared" si="16"/>
        <v>0</v>
      </c>
      <c r="BK33" s="61">
        <f t="shared" si="17"/>
        <v>0</v>
      </c>
      <c r="BL33" s="61">
        <f t="shared" si="18"/>
        <v>0</v>
      </c>
      <c r="BM33" s="61">
        <f t="shared" si="19"/>
        <v>0</v>
      </c>
    </row>
    <row r="34" spans="3:65" ht="12" customHeight="1" x14ac:dyDescent="0.25">
      <c r="C34" s="70"/>
      <c r="D34" s="69" t="s">
        <v>307</v>
      </c>
      <c r="E34" s="68" t="s">
        <v>555</v>
      </c>
      <c r="F34" s="61">
        <f t="shared" si="0"/>
        <v>0</v>
      </c>
      <c r="G34" s="66"/>
      <c r="H34" s="66"/>
      <c r="I34" s="66"/>
      <c r="J34" s="66"/>
      <c r="K34" s="66"/>
      <c r="L34" s="61">
        <f t="shared" si="1"/>
        <v>0</v>
      </c>
      <c r="M34" s="66"/>
      <c r="N34" s="66"/>
      <c r="O34" s="66"/>
      <c r="P34" s="66"/>
      <c r="Q34" s="66"/>
      <c r="R34" s="61">
        <f t="shared" si="2"/>
        <v>0</v>
      </c>
      <c r="S34" s="66"/>
      <c r="T34" s="66"/>
      <c r="U34" s="66"/>
      <c r="V34" s="66"/>
      <c r="W34" s="66"/>
      <c r="X34" s="61">
        <f t="shared" si="3"/>
        <v>0</v>
      </c>
      <c r="Y34" s="66"/>
      <c r="Z34" s="66"/>
      <c r="AA34" s="66"/>
      <c r="AB34" s="66"/>
      <c r="AC34" s="66"/>
      <c r="AD34" s="61">
        <f t="shared" si="4"/>
        <v>0</v>
      </c>
      <c r="AE34" s="66"/>
      <c r="AF34" s="66"/>
      <c r="AG34" s="66"/>
      <c r="AH34" s="66"/>
      <c r="AI34" s="66"/>
      <c r="AJ34" s="61">
        <f t="shared" si="5"/>
        <v>0</v>
      </c>
      <c r="AK34" s="66"/>
      <c r="AL34" s="66"/>
      <c r="AM34" s="66"/>
      <c r="AN34" s="66"/>
      <c r="AO34" s="66"/>
      <c r="AP34" s="61">
        <f t="shared" si="6"/>
        <v>0</v>
      </c>
      <c r="AQ34" s="66"/>
      <c r="AR34" s="66"/>
      <c r="AS34" s="66"/>
      <c r="AT34" s="66"/>
      <c r="AU34" s="66"/>
      <c r="AV34" s="61">
        <f t="shared" si="7"/>
        <v>0</v>
      </c>
      <c r="AW34" s="66"/>
      <c r="AX34" s="66"/>
      <c r="AY34" s="66"/>
      <c r="AZ34" s="66"/>
      <c r="BA34" s="66"/>
      <c r="BB34" s="61">
        <f t="shared" si="8"/>
        <v>0</v>
      </c>
      <c r="BC34" s="61">
        <f t="shared" si="10"/>
        <v>0</v>
      </c>
      <c r="BD34" s="61">
        <f t="shared" si="11"/>
        <v>0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9"/>
        <v>0</v>
      </c>
      <c r="BI34" s="61">
        <f t="shared" si="15"/>
        <v>0</v>
      </c>
      <c r="BJ34" s="61">
        <f t="shared" si="16"/>
        <v>0</v>
      </c>
      <c r="BK34" s="61">
        <f t="shared" si="17"/>
        <v>0</v>
      </c>
      <c r="BL34" s="61">
        <f t="shared" si="18"/>
        <v>0</v>
      </c>
      <c r="BM34" s="61">
        <f t="shared" si="19"/>
        <v>0</v>
      </c>
    </row>
    <row r="35" spans="3:65" ht="12" customHeight="1" x14ac:dyDescent="0.25">
      <c r="C35" s="70"/>
      <c r="D35" s="69" t="s">
        <v>309</v>
      </c>
      <c r="E35" s="68" t="s">
        <v>556</v>
      </c>
      <c r="F35" s="61">
        <f t="shared" si="0"/>
        <v>0</v>
      </c>
      <c r="G35" s="66"/>
      <c r="H35" s="66"/>
      <c r="I35" s="66"/>
      <c r="J35" s="66"/>
      <c r="K35" s="66"/>
      <c r="L35" s="61">
        <f t="shared" si="1"/>
        <v>0</v>
      </c>
      <c r="M35" s="66"/>
      <c r="N35" s="66"/>
      <c r="O35" s="66"/>
      <c r="P35" s="66"/>
      <c r="Q35" s="66"/>
      <c r="R35" s="61">
        <f t="shared" si="2"/>
        <v>0</v>
      </c>
      <c r="S35" s="66"/>
      <c r="T35" s="66"/>
      <c r="U35" s="66"/>
      <c r="V35" s="66"/>
      <c r="W35" s="66"/>
      <c r="X35" s="61">
        <f t="shared" si="3"/>
        <v>0</v>
      </c>
      <c r="Y35" s="66"/>
      <c r="Z35" s="66"/>
      <c r="AA35" s="66"/>
      <c r="AB35" s="66"/>
      <c r="AC35" s="66"/>
      <c r="AD35" s="61">
        <f t="shared" si="4"/>
        <v>0</v>
      </c>
      <c r="AE35" s="66"/>
      <c r="AF35" s="66"/>
      <c r="AG35" s="66"/>
      <c r="AH35" s="66"/>
      <c r="AI35" s="66"/>
      <c r="AJ35" s="61">
        <f t="shared" si="5"/>
        <v>0</v>
      </c>
      <c r="AK35" s="66"/>
      <c r="AL35" s="66"/>
      <c r="AM35" s="66"/>
      <c r="AN35" s="66"/>
      <c r="AO35" s="66"/>
      <c r="AP35" s="61">
        <f t="shared" si="6"/>
        <v>0</v>
      </c>
      <c r="AQ35" s="66"/>
      <c r="AR35" s="66"/>
      <c r="AS35" s="66"/>
      <c r="AT35" s="66"/>
      <c r="AU35" s="66"/>
      <c r="AV35" s="61">
        <f t="shared" si="7"/>
        <v>0</v>
      </c>
      <c r="AW35" s="66"/>
      <c r="AX35" s="66"/>
      <c r="AY35" s="66"/>
      <c r="AZ35" s="66"/>
      <c r="BA35" s="66"/>
      <c r="BB35" s="61">
        <f t="shared" si="8"/>
        <v>0</v>
      </c>
      <c r="BC35" s="61">
        <f t="shared" si="10"/>
        <v>0</v>
      </c>
      <c r="BD35" s="61">
        <f t="shared" si="11"/>
        <v>0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9"/>
        <v>0</v>
      </c>
      <c r="BI35" s="61">
        <f t="shared" si="15"/>
        <v>0</v>
      </c>
      <c r="BJ35" s="61">
        <f t="shared" si="16"/>
        <v>0</v>
      </c>
      <c r="BK35" s="61">
        <f t="shared" si="17"/>
        <v>0</v>
      </c>
      <c r="BL35" s="61">
        <f t="shared" si="18"/>
        <v>0</v>
      </c>
      <c r="BM35" s="61">
        <f t="shared" si="19"/>
        <v>0</v>
      </c>
    </row>
    <row r="36" spans="3:65" ht="10.55" hidden="1" customHeight="1" x14ac:dyDescent="0.25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3:65" ht="10.55" hidden="1" customHeight="1" x14ac:dyDescent="0.25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</row>
    <row r="38" spans="3:65" ht="10.55" hidden="1" customHeight="1" x14ac:dyDescent="0.25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</row>
    <row r="39" spans="3:65" s="189" customFormat="1" ht="45.1" customHeight="1" x14ac:dyDescent="0.15">
      <c r="C39" s="64"/>
      <c r="D39" s="63" t="s">
        <v>557</v>
      </c>
      <c r="E39" s="62" t="s">
        <v>331</v>
      </c>
      <c r="F39" s="67">
        <f>SUM(G39:K39)</f>
        <v>0</v>
      </c>
      <c r="G39" s="67">
        <f>G18</f>
        <v>0</v>
      </c>
      <c r="H39" s="67">
        <f>H18</f>
        <v>0</v>
      </c>
      <c r="I39" s="67">
        <f>I18</f>
        <v>0</v>
      </c>
      <c r="J39" s="67">
        <f>J18</f>
        <v>0</v>
      </c>
      <c r="K39" s="67">
        <f>K18</f>
        <v>0</v>
      </c>
      <c r="L39" s="67">
        <f>SUM(M39:Q39)</f>
        <v>0</v>
      </c>
      <c r="M39" s="67">
        <f>M18</f>
        <v>0</v>
      </c>
      <c r="N39" s="67">
        <f>N18</f>
        <v>0</v>
      </c>
      <c r="O39" s="67">
        <f>O18</f>
        <v>0</v>
      </c>
      <c r="P39" s="67">
        <f>P18</f>
        <v>0</v>
      </c>
      <c r="Q39" s="67">
        <f>Q18</f>
        <v>0</v>
      </c>
      <c r="R39" s="67">
        <f>SUM(S39:W39)</f>
        <v>0</v>
      </c>
      <c r="S39" s="67">
        <f>S18</f>
        <v>0</v>
      </c>
      <c r="T39" s="67">
        <f>T18</f>
        <v>0</v>
      </c>
      <c r="U39" s="67">
        <f>U18</f>
        <v>0</v>
      </c>
      <c r="V39" s="67">
        <f>V18</f>
        <v>0</v>
      </c>
      <c r="W39" s="67">
        <f>W18</f>
        <v>0</v>
      </c>
      <c r="X39" s="67">
        <f>SUM(Y39:AC39)</f>
        <v>0</v>
      </c>
      <c r="Y39" s="67">
        <f>Y18</f>
        <v>0</v>
      </c>
      <c r="Z39" s="67">
        <f>Z18</f>
        <v>0</v>
      </c>
      <c r="AA39" s="67">
        <f>AA18</f>
        <v>0</v>
      </c>
      <c r="AB39" s="67">
        <f>AB18</f>
        <v>0</v>
      </c>
      <c r="AC39" s="67">
        <f>AC18</f>
        <v>0</v>
      </c>
      <c r="AD39" s="67">
        <f>SUM(AE39:AI39)</f>
        <v>0</v>
      </c>
      <c r="AE39" s="67">
        <f>AE18</f>
        <v>0</v>
      </c>
      <c r="AF39" s="67">
        <f>AF18</f>
        <v>0</v>
      </c>
      <c r="AG39" s="67">
        <f>AG18</f>
        <v>0</v>
      </c>
      <c r="AH39" s="67">
        <f>AH18</f>
        <v>0</v>
      </c>
      <c r="AI39" s="67">
        <f>AI18</f>
        <v>0</v>
      </c>
      <c r="AJ39" s="67">
        <f>SUM(AK39:AO39)</f>
        <v>0</v>
      </c>
      <c r="AK39" s="67">
        <f>AK18</f>
        <v>0</v>
      </c>
      <c r="AL39" s="67">
        <f>AL18</f>
        <v>0</v>
      </c>
      <c r="AM39" s="67">
        <f>AM18</f>
        <v>0</v>
      </c>
      <c r="AN39" s="67">
        <f>AN18</f>
        <v>0</v>
      </c>
      <c r="AO39" s="67">
        <f>AO18</f>
        <v>0</v>
      </c>
      <c r="AP39" s="67">
        <f>SUM(AQ39:AU39)</f>
        <v>0</v>
      </c>
      <c r="AQ39" s="67">
        <f>AQ18</f>
        <v>0</v>
      </c>
      <c r="AR39" s="67">
        <f>AR18</f>
        <v>0</v>
      </c>
      <c r="AS39" s="67">
        <f>AS18</f>
        <v>0</v>
      </c>
      <c r="AT39" s="67">
        <f>AT18</f>
        <v>0</v>
      </c>
      <c r="AU39" s="67">
        <f>AU18</f>
        <v>0</v>
      </c>
      <c r="AV39" s="67">
        <f>SUM(AW39:BA39)</f>
        <v>0</v>
      </c>
      <c r="AW39" s="67">
        <f>AW18</f>
        <v>0</v>
      </c>
      <c r="AX39" s="67">
        <f>AX18</f>
        <v>0</v>
      </c>
      <c r="AY39" s="67">
        <f>AY18</f>
        <v>0</v>
      </c>
      <c r="AZ39" s="67">
        <f>AZ18</f>
        <v>0</v>
      </c>
      <c r="BA39" s="67">
        <f>BA18</f>
        <v>0</v>
      </c>
      <c r="BB39" s="67">
        <f>SUM(BC39:BG39)</f>
        <v>0</v>
      </c>
      <c r="BC39" s="67">
        <f>BC18</f>
        <v>0</v>
      </c>
      <c r="BD39" s="67">
        <f>BD18</f>
        <v>0</v>
      </c>
      <c r="BE39" s="67">
        <f>BE18</f>
        <v>0</v>
      </c>
      <c r="BF39" s="67">
        <f>BF18</f>
        <v>0</v>
      </c>
      <c r="BG39" s="67">
        <f>BG18</f>
        <v>0</v>
      </c>
      <c r="BH39" s="67">
        <f>SUM(BI39:BM39)</f>
        <v>0</v>
      </c>
      <c r="BI39" s="67">
        <f>BI18</f>
        <v>0</v>
      </c>
      <c r="BJ39" s="67">
        <f>BJ18</f>
        <v>0</v>
      </c>
      <c r="BK39" s="67">
        <f>BK18</f>
        <v>0</v>
      </c>
      <c r="BL39" s="67">
        <f>BL18</f>
        <v>0</v>
      </c>
      <c r="BM39" s="67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>
      <selection activeCell="G29" sqref="G29"/>
    </sheetView>
  </sheetViews>
  <sheetFormatPr defaultRowHeight="10.55" customHeight="1" x14ac:dyDescent="0.25"/>
  <cols>
    <col min="1" max="2" width="4.7109375" style="190" hidden="1" customWidth="1"/>
    <col min="3" max="3" width="2.7109375" style="190" customWidth="1"/>
    <col min="4" max="4" width="70.7109375" style="190" customWidth="1"/>
    <col min="5" max="5" width="6.7109375" style="190" customWidth="1"/>
    <col min="6" max="13" width="21.7109375" style="190" customWidth="1"/>
  </cols>
  <sheetData>
    <row r="1" spans="1:13" ht="10.55" hidden="1" customHeight="1" x14ac:dyDescent="0.25"/>
    <row r="2" spans="1:13" ht="10.55" hidden="1" customHeight="1" x14ac:dyDescent="0.25"/>
    <row r="3" spans="1:13" ht="10.55" hidden="1" customHeight="1" x14ac:dyDescent="0.25">
      <c r="F3" s="155" t="s">
        <v>558</v>
      </c>
      <c r="G3" s="155" t="s">
        <v>559</v>
      </c>
      <c r="H3" s="155" t="s">
        <v>560</v>
      </c>
      <c r="I3" s="155" t="s">
        <v>561</v>
      </c>
      <c r="J3" s="155" t="s">
        <v>562</v>
      </c>
      <c r="K3" s="155" t="s">
        <v>563</v>
      </c>
      <c r="L3" s="158" t="s">
        <v>564</v>
      </c>
      <c r="M3" s="158" t="s">
        <v>565</v>
      </c>
    </row>
    <row r="4" spans="1:13" ht="10.55" hidden="1" customHeight="1" x14ac:dyDescent="0.25">
      <c r="A4" s="88"/>
      <c r="E4" s="87"/>
      <c r="F4" s="87"/>
      <c r="G4" s="87"/>
      <c r="H4" s="87"/>
      <c r="I4" s="87"/>
      <c r="J4" s="87"/>
      <c r="K4" s="87"/>
      <c r="L4" s="87"/>
      <c r="M4" s="87"/>
    </row>
    <row r="5" spans="1:13" ht="10.55" hidden="1" customHeight="1" x14ac:dyDescent="0.25">
      <c r="A5" s="85"/>
    </row>
    <row r="6" spans="1:13" ht="10.55" hidden="1" customHeight="1" x14ac:dyDescent="0.25">
      <c r="A6" s="85"/>
    </row>
    <row r="7" spans="1:13" ht="6" customHeight="1" x14ac:dyDescent="0.25">
      <c r="A7" s="85"/>
      <c r="D7" s="70"/>
    </row>
    <row r="8" spans="1:13" ht="12" customHeight="1" x14ac:dyDescent="0.25">
      <c r="A8" s="85"/>
      <c r="D8" s="92" t="s">
        <v>530</v>
      </c>
    </row>
    <row r="9" spans="1:13" ht="12" customHeight="1" x14ac:dyDescent="0.25">
      <c r="D9" s="91" t="s">
        <v>566</v>
      </c>
    </row>
    <row r="10" spans="1:13" ht="12" customHeight="1" x14ac:dyDescent="0.25">
      <c r="D10" s="81" t="str">
        <f>IF(ORG="","Не определено",ORG)</f>
        <v>АО "НАТЭК Инвест-Энерго"</v>
      </c>
      <c r="M10" s="107" t="s">
        <v>245</v>
      </c>
    </row>
    <row r="11" spans="1:13" ht="15.1" customHeight="1" x14ac:dyDescent="0.25">
      <c r="D11" s="90" t="s">
        <v>246</v>
      </c>
      <c r="E11" s="70"/>
      <c r="F11" s="70"/>
      <c r="G11" s="103" t="s">
        <v>247</v>
      </c>
      <c r="H11" s="70"/>
      <c r="I11" s="103" t="s">
        <v>247</v>
      </c>
      <c r="J11" s="70"/>
      <c r="K11" s="103" t="s">
        <v>247</v>
      </c>
      <c r="L11" s="70"/>
      <c r="M11" s="103" t="s">
        <v>247</v>
      </c>
    </row>
    <row r="12" spans="1:13" ht="35.299999999999997" customHeight="1" x14ac:dyDescent="0.25">
      <c r="C12" s="70"/>
      <c r="D12" s="221" t="s">
        <v>248</v>
      </c>
      <c r="E12" s="221" t="s">
        <v>249</v>
      </c>
      <c r="F12" s="221" t="s">
        <v>532</v>
      </c>
      <c r="G12" s="221" t="s">
        <v>533</v>
      </c>
      <c r="H12" s="221" t="s">
        <v>534</v>
      </c>
      <c r="I12" s="221" t="s">
        <v>535</v>
      </c>
      <c r="J12" s="221" t="s">
        <v>536</v>
      </c>
      <c r="K12" s="221" t="s">
        <v>537</v>
      </c>
      <c r="L12" s="221" t="s">
        <v>417</v>
      </c>
      <c r="M12" s="221" t="s">
        <v>540</v>
      </c>
    </row>
    <row r="13" spans="1:13" ht="12" customHeight="1" x14ac:dyDescent="0.25">
      <c r="C13" s="70"/>
      <c r="D13" s="221"/>
      <c r="E13" s="221"/>
      <c r="F13" s="221"/>
      <c r="G13" s="221"/>
      <c r="H13" s="221"/>
      <c r="I13" s="221"/>
      <c r="J13" s="221"/>
      <c r="K13" s="221"/>
      <c r="L13" s="221"/>
      <c r="M13" s="221"/>
    </row>
    <row r="14" spans="1:13" ht="12" customHeight="1" x14ac:dyDescent="0.25">
      <c r="C14" s="70"/>
      <c r="D14" s="221"/>
      <c r="E14" s="221"/>
      <c r="F14" s="221"/>
      <c r="G14" s="221"/>
      <c r="H14" s="221"/>
      <c r="I14" s="221"/>
      <c r="J14" s="221"/>
      <c r="K14" s="221"/>
      <c r="L14" s="221"/>
      <c r="M14" s="221"/>
    </row>
    <row r="15" spans="1:13" ht="12" customHeight="1" x14ac:dyDescent="0.25">
      <c r="C15" s="70"/>
      <c r="D15" s="221"/>
      <c r="E15" s="221"/>
      <c r="F15" s="221"/>
      <c r="G15" s="221"/>
      <c r="H15" s="221"/>
      <c r="I15" s="221"/>
      <c r="J15" s="221"/>
      <c r="K15" s="221"/>
      <c r="L15" s="221"/>
      <c r="M15" s="221"/>
    </row>
    <row r="16" spans="1:13" ht="12" customHeight="1" x14ac:dyDescent="0.25">
      <c r="C16" s="70"/>
      <c r="D16" s="221"/>
      <c r="E16" s="221"/>
      <c r="F16" s="77" t="s">
        <v>270</v>
      </c>
      <c r="G16" s="77" t="s">
        <v>271</v>
      </c>
      <c r="H16" s="77" t="s">
        <v>270</v>
      </c>
      <c r="I16" s="77" t="s">
        <v>271</v>
      </c>
      <c r="J16" s="77" t="s">
        <v>270</v>
      </c>
      <c r="K16" s="77" t="s">
        <v>271</v>
      </c>
      <c r="L16" s="77" t="s">
        <v>270</v>
      </c>
      <c r="M16" s="77" t="s">
        <v>271</v>
      </c>
    </row>
    <row r="17" spans="3:13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</row>
    <row r="18" spans="3:13" s="189" customFormat="1" ht="45.1" customHeight="1" x14ac:dyDescent="0.15">
      <c r="D18" s="63" t="s">
        <v>541</v>
      </c>
      <c r="E18" s="62">
        <v>100</v>
      </c>
      <c r="F18" s="67">
        <f t="shared" ref="F18:M18" si="0">SUM(F19,F29:F35)</f>
        <v>3612.616</v>
      </c>
      <c r="G18" s="67">
        <f t="shared" si="0"/>
        <v>12948.43867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3612.616</v>
      </c>
      <c r="M18" s="67">
        <f t="shared" si="0"/>
        <v>12948.43867</v>
      </c>
    </row>
    <row r="19" spans="3:13" s="189" customFormat="1" ht="45.1" customHeight="1" x14ac:dyDescent="0.15">
      <c r="C19" s="64"/>
      <c r="D19" s="105" t="s">
        <v>277</v>
      </c>
      <c r="E19" s="77" t="s">
        <v>431</v>
      </c>
      <c r="F19" s="67">
        <f t="shared" ref="F19:M19" si="1">SUM(F20:F28)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</row>
    <row r="20" spans="3:13" ht="12" customHeight="1" x14ac:dyDescent="0.25">
      <c r="C20" s="70"/>
      <c r="D20" s="71" t="s">
        <v>279</v>
      </c>
      <c r="E20" s="68" t="s">
        <v>542</v>
      </c>
      <c r="F20" s="93"/>
      <c r="G20" s="93"/>
      <c r="H20" s="93"/>
      <c r="I20" s="93"/>
      <c r="J20" s="93"/>
      <c r="K20" s="93"/>
      <c r="L20" s="67">
        <f t="shared" ref="L20:L35" si="2">SUM(F20,H20,J20)</f>
        <v>0</v>
      </c>
      <c r="M20" s="67">
        <f t="shared" ref="M20:M35" si="3">SUM(G20,I20,K20)</f>
        <v>0</v>
      </c>
    </row>
    <row r="21" spans="3:13" ht="12" customHeight="1" x14ac:dyDescent="0.25">
      <c r="C21" s="70"/>
      <c r="D21" s="71" t="s">
        <v>281</v>
      </c>
      <c r="E21" s="68" t="s">
        <v>543</v>
      </c>
      <c r="F21" s="93"/>
      <c r="G21" s="93"/>
      <c r="H21" s="93"/>
      <c r="I21" s="93"/>
      <c r="J21" s="93"/>
      <c r="K21" s="93"/>
      <c r="L21" s="67">
        <f t="shared" si="2"/>
        <v>0</v>
      </c>
      <c r="M21" s="67">
        <f t="shared" si="3"/>
        <v>0</v>
      </c>
    </row>
    <row r="22" spans="3:13" ht="12" customHeight="1" x14ac:dyDescent="0.25">
      <c r="C22" s="70"/>
      <c r="D22" s="71" t="s">
        <v>283</v>
      </c>
      <c r="E22" s="68" t="s">
        <v>544</v>
      </c>
      <c r="F22" s="93"/>
      <c r="G22" s="93"/>
      <c r="H22" s="93"/>
      <c r="I22" s="93"/>
      <c r="J22" s="93"/>
      <c r="K22" s="93"/>
      <c r="L22" s="67">
        <f t="shared" si="2"/>
        <v>0</v>
      </c>
      <c r="M22" s="67">
        <f t="shared" si="3"/>
        <v>0</v>
      </c>
    </row>
    <row r="23" spans="3:13" ht="12" customHeight="1" x14ac:dyDescent="0.25">
      <c r="C23" s="70"/>
      <c r="D23" s="71" t="s">
        <v>285</v>
      </c>
      <c r="E23" s="68" t="s">
        <v>545</v>
      </c>
      <c r="F23" s="93"/>
      <c r="G23" s="93"/>
      <c r="H23" s="93"/>
      <c r="I23" s="93"/>
      <c r="J23" s="93"/>
      <c r="K23" s="93"/>
      <c r="L23" s="67">
        <f t="shared" si="2"/>
        <v>0</v>
      </c>
      <c r="M23" s="67">
        <f t="shared" si="3"/>
        <v>0</v>
      </c>
    </row>
    <row r="24" spans="3:13" ht="12" customHeight="1" x14ac:dyDescent="0.25">
      <c r="C24" s="70"/>
      <c r="D24" s="71" t="s">
        <v>287</v>
      </c>
      <c r="E24" s="68" t="s">
        <v>546</v>
      </c>
      <c r="F24" s="93"/>
      <c r="G24" s="93"/>
      <c r="H24" s="93"/>
      <c r="I24" s="93"/>
      <c r="J24" s="93"/>
      <c r="K24" s="93"/>
      <c r="L24" s="67">
        <f t="shared" si="2"/>
        <v>0</v>
      </c>
      <c r="M24" s="67">
        <f t="shared" si="3"/>
        <v>0</v>
      </c>
    </row>
    <row r="25" spans="3:13" ht="12" customHeight="1" x14ac:dyDescent="0.25">
      <c r="C25" s="70"/>
      <c r="D25" s="71" t="s">
        <v>289</v>
      </c>
      <c r="E25" s="68" t="s">
        <v>547</v>
      </c>
      <c r="F25" s="93"/>
      <c r="G25" s="93"/>
      <c r="H25" s="93"/>
      <c r="I25" s="93"/>
      <c r="J25" s="93"/>
      <c r="K25" s="93"/>
      <c r="L25" s="67">
        <f t="shared" si="2"/>
        <v>0</v>
      </c>
      <c r="M25" s="67">
        <f t="shared" si="3"/>
        <v>0</v>
      </c>
    </row>
    <row r="26" spans="3:13" ht="12" customHeight="1" x14ac:dyDescent="0.25">
      <c r="C26" s="70"/>
      <c r="D26" s="71" t="s">
        <v>291</v>
      </c>
      <c r="E26" s="68" t="s">
        <v>548</v>
      </c>
      <c r="F26" s="93"/>
      <c r="G26" s="93"/>
      <c r="H26" s="93"/>
      <c r="I26" s="93"/>
      <c r="J26" s="93"/>
      <c r="K26" s="93"/>
      <c r="L26" s="67">
        <f t="shared" si="2"/>
        <v>0</v>
      </c>
      <c r="M26" s="67">
        <f t="shared" si="3"/>
        <v>0</v>
      </c>
    </row>
    <row r="27" spans="3:13" ht="12" customHeight="1" x14ac:dyDescent="0.25">
      <c r="C27" s="70"/>
      <c r="D27" s="71" t="s">
        <v>293</v>
      </c>
      <c r="E27" s="68" t="s">
        <v>549</v>
      </c>
      <c r="F27" s="93"/>
      <c r="G27" s="93"/>
      <c r="H27" s="93"/>
      <c r="I27" s="93"/>
      <c r="J27" s="93"/>
      <c r="K27" s="93"/>
      <c r="L27" s="67">
        <f t="shared" si="2"/>
        <v>0</v>
      </c>
      <c r="M27" s="67">
        <f t="shared" si="3"/>
        <v>0</v>
      </c>
    </row>
    <row r="28" spans="3:13" ht="12" customHeight="1" x14ac:dyDescent="0.25">
      <c r="C28" s="70"/>
      <c r="D28" s="71" t="s">
        <v>295</v>
      </c>
      <c r="E28" s="68" t="s">
        <v>550</v>
      </c>
      <c r="F28" s="93"/>
      <c r="G28" s="93"/>
      <c r="H28" s="93"/>
      <c r="I28" s="93"/>
      <c r="J28" s="93"/>
      <c r="K28" s="93"/>
      <c r="L28" s="67">
        <f t="shared" si="2"/>
        <v>0</v>
      </c>
      <c r="M28" s="67">
        <f t="shared" si="3"/>
        <v>0</v>
      </c>
    </row>
    <row r="29" spans="3:13" ht="12" customHeight="1" x14ac:dyDescent="0.25">
      <c r="C29" s="70"/>
      <c r="D29" s="69" t="s">
        <v>297</v>
      </c>
      <c r="E29" s="68" t="s">
        <v>433</v>
      </c>
      <c r="F29" s="93"/>
      <c r="G29" s="93"/>
      <c r="H29" s="93"/>
      <c r="I29" s="93"/>
      <c r="J29" s="93"/>
      <c r="K29" s="93"/>
      <c r="L29" s="67">
        <f t="shared" si="2"/>
        <v>0</v>
      </c>
      <c r="M29" s="67">
        <f t="shared" si="3"/>
        <v>0</v>
      </c>
    </row>
    <row r="30" spans="3:13" ht="12" customHeight="1" x14ac:dyDescent="0.25">
      <c r="C30" s="70"/>
      <c r="D30" s="69" t="s">
        <v>299</v>
      </c>
      <c r="E30" s="68" t="s">
        <v>551</v>
      </c>
      <c r="F30" s="93"/>
      <c r="G30" s="93"/>
      <c r="H30" s="93"/>
      <c r="I30" s="93"/>
      <c r="J30" s="93"/>
      <c r="K30" s="93"/>
      <c r="L30" s="67">
        <f t="shared" si="2"/>
        <v>0</v>
      </c>
      <c r="M30" s="67">
        <f t="shared" si="3"/>
        <v>0</v>
      </c>
    </row>
    <row r="31" spans="3:13" ht="12" customHeight="1" x14ac:dyDescent="0.25">
      <c r="C31" s="70"/>
      <c r="D31" s="69" t="s">
        <v>301</v>
      </c>
      <c r="E31" s="68" t="s">
        <v>552</v>
      </c>
      <c r="F31" s="93"/>
      <c r="G31" s="93"/>
      <c r="H31" s="93"/>
      <c r="I31" s="93"/>
      <c r="J31" s="93"/>
      <c r="K31" s="93"/>
      <c r="L31" s="67">
        <f t="shared" si="2"/>
        <v>0</v>
      </c>
      <c r="M31" s="67">
        <f t="shared" si="3"/>
        <v>0</v>
      </c>
    </row>
    <row r="32" spans="3:13" ht="12" customHeight="1" x14ac:dyDescent="0.25">
      <c r="C32" s="70"/>
      <c r="D32" s="69" t="s">
        <v>303</v>
      </c>
      <c r="E32" s="68" t="s">
        <v>553</v>
      </c>
      <c r="F32" s="93">
        <v>256.41399999999999</v>
      </c>
      <c r="G32" s="93">
        <v>1020.92072</v>
      </c>
      <c r="H32" s="93"/>
      <c r="I32" s="93"/>
      <c r="J32" s="93"/>
      <c r="K32" s="93"/>
      <c r="L32" s="67">
        <f t="shared" si="2"/>
        <v>256.41399999999999</v>
      </c>
      <c r="M32" s="67">
        <f t="shared" si="3"/>
        <v>1020.92072</v>
      </c>
    </row>
    <row r="33" spans="3:13" ht="12" customHeight="1" x14ac:dyDescent="0.25">
      <c r="C33" s="70"/>
      <c r="D33" s="69" t="s">
        <v>305</v>
      </c>
      <c r="E33" s="68" t="s">
        <v>554</v>
      </c>
      <c r="F33" s="93"/>
      <c r="G33" s="93"/>
      <c r="H33" s="93"/>
      <c r="I33" s="93"/>
      <c r="J33" s="93"/>
      <c r="K33" s="93"/>
      <c r="L33" s="67">
        <f t="shared" si="2"/>
        <v>0</v>
      </c>
      <c r="M33" s="67">
        <f t="shared" si="3"/>
        <v>0</v>
      </c>
    </row>
    <row r="34" spans="3:13" ht="12" customHeight="1" x14ac:dyDescent="0.25">
      <c r="C34" s="70"/>
      <c r="D34" s="69" t="s">
        <v>307</v>
      </c>
      <c r="E34" s="68" t="s">
        <v>555</v>
      </c>
      <c r="F34" s="93">
        <v>7.5170000000000003</v>
      </c>
      <c r="G34" s="93">
        <v>46.004040000000003</v>
      </c>
      <c r="H34" s="93"/>
      <c r="I34" s="93"/>
      <c r="J34" s="93"/>
      <c r="K34" s="93"/>
      <c r="L34" s="67">
        <f t="shared" si="2"/>
        <v>7.5170000000000003</v>
      </c>
      <c r="M34" s="67">
        <f t="shared" si="3"/>
        <v>46.004040000000003</v>
      </c>
    </row>
    <row r="35" spans="3:13" ht="12" customHeight="1" x14ac:dyDescent="0.25">
      <c r="C35" s="70"/>
      <c r="D35" s="69" t="s">
        <v>309</v>
      </c>
      <c r="E35" s="68" t="s">
        <v>556</v>
      </c>
      <c r="F35" s="93">
        <v>3348.6849999999999</v>
      </c>
      <c r="G35" s="93">
        <v>11881.51391</v>
      </c>
      <c r="H35" s="93"/>
      <c r="I35" s="93"/>
      <c r="J35" s="93"/>
      <c r="K35" s="93"/>
      <c r="L35" s="67">
        <f t="shared" si="2"/>
        <v>3348.6849999999999</v>
      </c>
      <c r="M35" s="67">
        <f t="shared" si="3"/>
        <v>11881.51391</v>
      </c>
    </row>
    <row r="36" spans="3:13" ht="45.1" customHeight="1" x14ac:dyDescent="0.25">
      <c r="C36" s="70"/>
      <c r="D36" s="63" t="s">
        <v>388</v>
      </c>
      <c r="E36" s="62" t="s">
        <v>350</v>
      </c>
      <c r="F36" s="61">
        <f t="shared" ref="F36:M36" si="4">SUM(F37:F38)</f>
        <v>0</v>
      </c>
      <c r="G36" s="61">
        <f t="shared" si="4"/>
        <v>0</v>
      </c>
      <c r="H36" s="61">
        <f t="shared" si="4"/>
        <v>0</v>
      </c>
      <c r="I36" s="61">
        <f t="shared" si="4"/>
        <v>0</v>
      </c>
      <c r="J36" s="61">
        <f t="shared" si="4"/>
        <v>0</v>
      </c>
      <c r="K36" s="61">
        <f t="shared" si="4"/>
        <v>0</v>
      </c>
      <c r="L36" s="61">
        <f t="shared" si="4"/>
        <v>0</v>
      </c>
      <c r="M36" s="61">
        <f t="shared" si="4"/>
        <v>0</v>
      </c>
    </row>
    <row r="37" spans="3:13" ht="24.75" customHeight="1" x14ac:dyDescent="0.25">
      <c r="C37" s="70"/>
      <c r="D37" s="106" t="s">
        <v>389</v>
      </c>
      <c r="E37" s="77" t="s">
        <v>351</v>
      </c>
      <c r="F37" s="66"/>
      <c r="G37" s="66"/>
      <c r="H37" s="66"/>
      <c r="I37" s="66"/>
      <c r="J37" s="66"/>
      <c r="K37" s="66"/>
      <c r="L37" s="67">
        <f>SUM(F37,H37,J37)</f>
        <v>0</v>
      </c>
      <c r="M37" s="67">
        <f>SUM(G37,I37,K37)</f>
        <v>0</v>
      </c>
    </row>
    <row r="38" spans="3:13" ht="24.75" customHeight="1" x14ac:dyDescent="0.25">
      <c r="C38" s="70"/>
      <c r="D38" s="106" t="s">
        <v>391</v>
      </c>
      <c r="E38" s="77" t="s">
        <v>361</v>
      </c>
      <c r="F38" s="93"/>
      <c r="G38" s="93"/>
      <c r="H38" s="93"/>
      <c r="I38" s="93"/>
      <c r="J38" s="93"/>
      <c r="K38" s="93"/>
      <c r="L38" s="67">
        <f>SUM(F38,H38,J38)</f>
        <v>0</v>
      </c>
      <c r="M38" s="67">
        <f>SUM(G38,I38,K38)</f>
        <v>0</v>
      </c>
    </row>
    <row r="39" spans="3:13" ht="45.1" customHeight="1" x14ac:dyDescent="0.25">
      <c r="C39" s="70"/>
      <c r="D39" s="63" t="s">
        <v>557</v>
      </c>
      <c r="E39" s="62" t="s">
        <v>567</v>
      </c>
      <c r="F39" s="61">
        <f t="shared" ref="F39:M39" si="5">SUM(F18,F36)</f>
        <v>3612.616</v>
      </c>
      <c r="G39" s="61">
        <f t="shared" si="5"/>
        <v>12948.43867</v>
      </c>
      <c r="H39" s="61">
        <f t="shared" si="5"/>
        <v>0</v>
      </c>
      <c r="I39" s="61">
        <f t="shared" si="5"/>
        <v>0</v>
      </c>
      <c r="J39" s="61">
        <f t="shared" si="5"/>
        <v>0</v>
      </c>
      <c r="K39" s="61">
        <f t="shared" si="5"/>
        <v>0</v>
      </c>
      <c r="L39" s="61">
        <f t="shared" si="5"/>
        <v>3612.616</v>
      </c>
      <c r="M39" s="61">
        <f t="shared" si="5"/>
        <v>12948.43867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zoomScale="85" workbookViewId="0">
      <selection activeCell="I32" sqref="I32"/>
    </sheetView>
  </sheetViews>
  <sheetFormatPr defaultRowHeight="10.55" customHeight="1" x14ac:dyDescent="0.25"/>
  <cols>
    <col min="1" max="2" width="4.7109375" style="192" hidden="1" customWidth="1"/>
    <col min="3" max="3" width="2.7109375" style="192" customWidth="1"/>
    <col min="4" max="4" width="70.7109375" style="192" customWidth="1"/>
    <col min="5" max="5" width="6.7109375" style="192" customWidth="1"/>
    <col min="6" max="10" width="19.7109375" style="192" customWidth="1"/>
  </cols>
  <sheetData>
    <row r="1" spans="1:10" ht="10.55" hidden="1" customHeight="1" x14ac:dyDescent="0.25"/>
    <row r="2" spans="1:10" ht="10.55" hidden="1" customHeight="1" x14ac:dyDescent="0.25"/>
    <row r="3" spans="1:10" ht="10.55" hidden="1" customHeight="1" x14ac:dyDescent="0.25">
      <c r="F3" s="157" t="s">
        <v>568</v>
      </c>
      <c r="G3" s="157" t="s">
        <v>569</v>
      </c>
      <c r="H3" s="157" t="s">
        <v>570</v>
      </c>
      <c r="I3" s="157" t="s">
        <v>571</v>
      </c>
      <c r="J3" s="157" t="s">
        <v>565</v>
      </c>
    </row>
    <row r="4" spans="1:10" ht="10.55" hidden="1" customHeight="1" x14ac:dyDescent="0.25">
      <c r="A4" s="88"/>
      <c r="B4" s="117"/>
      <c r="C4" s="117"/>
      <c r="D4" s="117"/>
    </row>
    <row r="5" spans="1:10" ht="10.55" hidden="1" customHeight="1" x14ac:dyDescent="0.25">
      <c r="A5" s="85"/>
    </row>
    <row r="6" spans="1:10" ht="10.55" hidden="1" customHeight="1" x14ac:dyDescent="0.25">
      <c r="A6" s="85"/>
    </row>
    <row r="7" spans="1:10" ht="6" customHeight="1" x14ac:dyDescent="0.25">
      <c r="A7" s="85"/>
      <c r="D7" s="111"/>
      <c r="J7" s="116"/>
    </row>
    <row r="8" spans="1:10" ht="12" customHeight="1" x14ac:dyDescent="0.25">
      <c r="A8" s="85"/>
      <c r="D8" s="92" t="s">
        <v>572</v>
      </c>
    </row>
    <row r="9" spans="1:10" ht="12" hidden="1" customHeight="1" x14ac:dyDescent="0.25">
      <c r="A9" s="85"/>
      <c r="D9" s="115"/>
    </row>
    <row r="10" spans="1:10" ht="12" customHeight="1" x14ac:dyDescent="0.25">
      <c r="A10" s="85"/>
      <c r="D10" s="81" t="str">
        <f>IF(ORG="","Не определено",ORG)</f>
        <v>АО "НАТЭК Инвест-Энерго"</v>
      </c>
      <c r="J10" s="80" t="s">
        <v>245</v>
      </c>
    </row>
    <row r="11" spans="1:10" ht="6" customHeight="1" x14ac:dyDescent="0.25">
      <c r="D11" s="90"/>
      <c r="E11" s="111"/>
      <c r="F11" s="111"/>
      <c r="G11" s="111"/>
      <c r="H11" s="114"/>
      <c r="I11" s="114"/>
    </row>
    <row r="12" spans="1:10" ht="12" customHeight="1" x14ac:dyDescent="0.25">
      <c r="C12" s="111"/>
      <c r="D12" s="231" t="s">
        <v>573</v>
      </c>
      <c r="E12" s="231" t="s">
        <v>249</v>
      </c>
      <c r="F12" s="231" t="s">
        <v>417</v>
      </c>
      <c r="G12" s="231" t="s">
        <v>418</v>
      </c>
      <c r="H12" s="231" t="s">
        <v>574</v>
      </c>
      <c r="I12" s="231" t="s">
        <v>259</v>
      </c>
      <c r="J12" s="231" t="s">
        <v>575</v>
      </c>
    </row>
    <row r="13" spans="1:10" ht="12" customHeight="1" x14ac:dyDescent="0.25">
      <c r="C13" s="111"/>
      <c r="D13" s="231"/>
      <c r="E13" s="231"/>
      <c r="F13" s="231"/>
      <c r="G13" s="231"/>
      <c r="H13" s="231"/>
      <c r="I13" s="231"/>
      <c r="J13" s="231"/>
    </row>
    <row r="14" spans="1:10" ht="12" customHeight="1" x14ac:dyDescent="0.25">
      <c r="C14" s="111"/>
      <c r="D14" s="231"/>
      <c r="E14" s="231"/>
      <c r="F14" s="231"/>
      <c r="G14" s="231"/>
      <c r="H14" s="231"/>
      <c r="I14" s="231"/>
      <c r="J14" s="231"/>
    </row>
    <row r="15" spans="1:10" ht="12" customHeight="1" x14ac:dyDescent="0.25">
      <c r="C15" s="111"/>
      <c r="D15" s="231"/>
      <c r="E15" s="231"/>
      <c r="F15" s="231"/>
      <c r="G15" s="231"/>
      <c r="H15" s="231"/>
      <c r="I15" s="231"/>
      <c r="J15" s="231"/>
    </row>
    <row r="16" spans="1:10" ht="12" customHeight="1" x14ac:dyDescent="0.25">
      <c r="C16" s="111"/>
      <c r="D16" s="231"/>
      <c r="E16" s="231"/>
      <c r="F16" s="113" t="s">
        <v>270</v>
      </c>
      <c r="G16" s="113" t="s">
        <v>271</v>
      </c>
      <c r="H16" s="113" t="s">
        <v>272</v>
      </c>
      <c r="I16" s="113" t="s">
        <v>271</v>
      </c>
      <c r="J16" s="113" t="s">
        <v>271</v>
      </c>
    </row>
    <row r="17" spans="3:10" ht="12" customHeight="1" x14ac:dyDescent="0.25">
      <c r="D17" s="112">
        <v>1</v>
      </c>
      <c r="E17" s="112">
        <v>2</v>
      </c>
      <c r="F17" s="112">
        <v>3</v>
      </c>
      <c r="G17" s="112">
        <v>4</v>
      </c>
      <c r="H17" s="112">
        <v>5</v>
      </c>
      <c r="I17" s="112">
        <v>6</v>
      </c>
      <c r="J17" s="112">
        <v>7</v>
      </c>
    </row>
    <row r="18" spans="3:10" ht="15.1" customHeight="1" x14ac:dyDescent="0.25">
      <c r="C18" s="111"/>
      <c r="D18" s="100" t="s">
        <v>576</v>
      </c>
      <c r="E18" s="73" t="s">
        <v>274</v>
      </c>
      <c r="F18" s="108">
        <f>SUM(F19:F22,F25:F26,F28,F32:F36)</f>
        <v>3612.616</v>
      </c>
      <c r="G18" s="108">
        <f>SUM(G19:G20,G25:G26,G28,G32:G36)</f>
        <v>8115.4996799999999</v>
      </c>
      <c r="H18" s="108">
        <f>SUM(H20:H24,H27:H36)</f>
        <v>5.5339999999999998</v>
      </c>
      <c r="I18" s="108">
        <f>SUM(I20,I23:I24,I27:I36)</f>
        <v>4832.9389899999996</v>
      </c>
      <c r="J18" s="108">
        <f>SUM(G18,I18,J21:J22)</f>
        <v>12948.43867</v>
      </c>
    </row>
    <row r="19" spans="3:10" ht="15.1" customHeight="1" x14ac:dyDescent="0.25">
      <c r="C19" s="111"/>
      <c r="D19" s="97" t="s">
        <v>577</v>
      </c>
      <c r="E19" s="94" t="s">
        <v>578</v>
      </c>
      <c r="F19" s="109"/>
      <c r="G19" s="109"/>
      <c r="H19" s="110"/>
      <c r="I19" s="110"/>
      <c r="J19" s="108">
        <f>G19</f>
        <v>0</v>
      </c>
    </row>
    <row r="20" spans="3:10" ht="15.1" customHeight="1" x14ac:dyDescent="0.25">
      <c r="C20" s="111"/>
      <c r="D20" s="97" t="s">
        <v>579</v>
      </c>
      <c r="E20" s="94" t="s">
        <v>580</v>
      </c>
      <c r="F20" s="109"/>
      <c r="G20" s="109"/>
      <c r="H20" s="109"/>
      <c r="I20" s="109"/>
      <c r="J20" s="108">
        <f>SUM(G20,I20)</f>
        <v>0</v>
      </c>
    </row>
    <row r="21" spans="3:10" ht="15.1" customHeight="1" x14ac:dyDescent="0.25">
      <c r="C21" s="111"/>
      <c r="D21" s="97" t="s">
        <v>581</v>
      </c>
      <c r="E21" s="94" t="s">
        <v>582</v>
      </c>
      <c r="F21" s="109"/>
      <c r="G21" s="110"/>
      <c r="H21" s="109"/>
      <c r="I21" s="110"/>
      <c r="J21" s="109"/>
    </row>
    <row r="22" spans="3:10" ht="15.1" customHeight="1" x14ac:dyDescent="0.25">
      <c r="C22" s="111"/>
      <c r="D22" s="97" t="s">
        <v>583</v>
      </c>
      <c r="E22" s="94" t="s">
        <v>584</v>
      </c>
      <c r="F22" s="109"/>
      <c r="G22" s="110"/>
      <c r="H22" s="109"/>
      <c r="I22" s="110"/>
      <c r="J22" s="109"/>
    </row>
    <row r="23" spans="3:10" ht="15.1" customHeight="1" x14ac:dyDescent="0.25">
      <c r="C23" s="111"/>
      <c r="D23" s="97" t="s">
        <v>585</v>
      </c>
      <c r="E23" s="94" t="s">
        <v>586</v>
      </c>
      <c r="F23" s="110"/>
      <c r="G23" s="110"/>
      <c r="H23" s="109"/>
      <c r="I23" s="109"/>
      <c r="J23" s="108">
        <f>I23</f>
        <v>0</v>
      </c>
    </row>
    <row r="24" spans="3:10" ht="15.1" customHeight="1" x14ac:dyDescent="0.25">
      <c r="C24" s="111"/>
      <c r="D24" s="97" t="s">
        <v>587</v>
      </c>
      <c r="E24" s="94" t="s">
        <v>588</v>
      </c>
      <c r="F24" s="110"/>
      <c r="G24" s="110"/>
      <c r="H24" s="109"/>
      <c r="I24" s="109"/>
      <c r="J24" s="108">
        <f>I24</f>
        <v>0</v>
      </c>
    </row>
    <row r="25" spans="3:10" ht="15.1" customHeight="1" x14ac:dyDescent="0.25">
      <c r="C25" s="111"/>
      <c r="D25" s="97" t="s">
        <v>589</v>
      </c>
      <c r="E25" s="94" t="s">
        <v>590</v>
      </c>
      <c r="F25" s="109"/>
      <c r="G25" s="109"/>
      <c r="H25" s="110"/>
      <c r="I25" s="110"/>
      <c r="J25" s="108">
        <f>G25</f>
        <v>0</v>
      </c>
    </row>
    <row r="26" spans="3:10" ht="15.1" customHeight="1" x14ac:dyDescent="0.25">
      <c r="C26" s="111"/>
      <c r="D26" s="69" t="s">
        <v>591</v>
      </c>
      <c r="E26" s="94" t="s">
        <v>592</v>
      </c>
      <c r="F26" s="109"/>
      <c r="G26" s="109"/>
      <c r="H26" s="110"/>
      <c r="I26" s="110"/>
      <c r="J26" s="108">
        <f>G26</f>
        <v>0</v>
      </c>
    </row>
    <row r="27" spans="3:10" ht="15.1" customHeight="1" x14ac:dyDescent="0.25">
      <c r="C27" s="111"/>
      <c r="D27" s="97" t="s">
        <v>593</v>
      </c>
      <c r="E27" s="94" t="s">
        <v>594</v>
      </c>
      <c r="F27" s="110"/>
      <c r="G27" s="110"/>
      <c r="H27" s="109"/>
      <c r="I27" s="109"/>
      <c r="J27" s="108">
        <f>I27</f>
        <v>0</v>
      </c>
    </row>
    <row r="28" spans="3:10" ht="15.1" customHeight="1" x14ac:dyDescent="0.25">
      <c r="C28" s="111"/>
      <c r="D28" s="97" t="s">
        <v>595</v>
      </c>
      <c r="E28" s="94" t="s">
        <v>431</v>
      </c>
      <c r="F28" s="109"/>
      <c r="G28" s="109"/>
      <c r="H28" s="109"/>
      <c r="I28" s="109"/>
      <c r="J28" s="108">
        <f>SUM(G28,I28)</f>
        <v>0</v>
      </c>
    </row>
    <row r="29" spans="3:10" ht="15.1" customHeight="1" x14ac:dyDescent="0.25">
      <c r="C29" s="111"/>
      <c r="D29" s="97" t="s">
        <v>596</v>
      </c>
      <c r="E29" s="94" t="s">
        <v>542</v>
      </c>
      <c r="F29" s="110"/>
      <c r="G29" s="110"/>
      <c r="H29" s="109"/>
      <c r="I29" s="109"/>
      <c r="J29" s="108">
        <f>I29</f>
        <v>0</v>
      </c>
    </row>
    <row r="30" spans="3:10" ht="15.1" customHeight="1" x14ac:dyDescent="0.25">
      <c r="C30" s="111"/>
      <c r="D30" s="97" t="s">
        <v>597</v>
      </c>
      <c r="E30" s="94" t="s">
        <v>543</v>
      </c>
      <c r="F30" s="110"/>
      <c r="G30" s="110"/>
      <c r="H30" s="109"/>
      <c r="I30" s="109"/>
      <c r="J30" s="108">
        <f>I30</f>
        <v>0</v>
      </c>
    </row>
    <row r="31" spans="3:10" ht="15.1" customHeight="1" x14ac:dyDescent="0.25">
      <c r="C31" s="111"/>
      <c r="D31" s="97" t="s">
        <v>598</v>
      </c>
      <c r="E31" s="94" t="s">
        <v>544</v>
      </c>
      <c r="F31" s="110"/>
      <c r="G31" s="110"/>
      <c r="H31" s="109"/>
      <c r="I31" s="109"/>
      <c r="J31" s="108">
        <f>I31</f>
        <v>0</v>
      </c>
    </row>
    <row r="32" spans="3:10" ht="15.1" customHeight="1" x14ac:dyDescent="0.25">
      <c r="C32" s="111"/>
      <c r="D32" s="97" t="s">
        <v>599</v>
      </c>
      <c r="E32" s="94" t="s">
        <v>545</v>
      </c>
      <c r="F32" s="109">
        <f>'Раздел II. Б (ТИС)'!F39</f>
        <v>3612.616</v>
      </c>
      <c r="G32" s="109">
        <f>'Раздел II. Б (ТИС)'!G39-I32</f>
        <v>8115.4996799999999</v>
      </c>
      <c r="H32" s="109">
        <v>5.5339999999999998</v>
      </c>
      <c r="I32" s="109">
        <v>4832.9389899999996</v>
      </c>
      <c r="J32" s="108">
        <f>SUM(G32,I32)</f>
        <v>12948.43867</v>
      </c>
    </row>
    <row r="33" spans="3:10" ht="15.1" customHeight="1" x14ac:dyDescent="0.25">
      <c r="C33" s="111"/>
      <c r="D33" s="97" t="s">
        <v>600</v>
      </c>
      <c r="E33" s="94" t="s">
        <v>601</v>
      </c>
      <c r="F33" s="109"/>
      <c r="G33" s="109"/>
      <c r="H33" s="109"/>
      <c r="I33" s="109"/>
      <c r="J33" s="108">
        <f>SUM(G33,I33)</f>
        <v>0</v>
      </c>
    </row>
    <row r="34" spans="3:10" ht="15.1" customHeight="1" x14ac:dyDescent="0.25">
      <c r="C34" s="111"/>
      <c r="D34" s="97" t="s">
        <v>602</v>
      </c>
      <c r="E34" s="94" t="s">
        <v>603</v>
      </c>
      <c r="F34" s="109"/>
      <c r="G34" s="109"/>
      <c r="H34" s="109"/>
      <c r="I34" s="109"/>
      <c r="J34" s="108">
        <f>SUM(G34,I34)</f>
        <v>0</v>
      </c>
    </row>
    <row r="35" spans="3:10" ht="27.1" customHeight="1" x14ac:dyDescent="0.25">
      <c r="C35" s="111"/>
      <c r="D35" s="69" t="s">
        <v>604</v>
      </c>
      <c r="E35" s="94" t="s">
        <v>605</v>
      </c>
      <c r="F35" s="109"/>
      <c r="G35" s="109"/>
      <c r="H35" s="109"/>
      <c r="I35" s="109"/>
      <c r="J35" s="108">
        <f>SUM(G35,I35)</f>
        <v>0</v>
      </c>
    </row>
    <row r="36" spans="3:10" ht="27.1" customHeight="1" x14ac:dyDescent="0.25">
      <c r="C36" s="111"/>
      <c r="D36" s="69" t="s">
        <v>606</v>
      </c>
      <c r="E36" s="94" t="s">
        <v>607</v>
      </c>
      <c r="F36" s="109"/>
      <c r="G36" s="109"/>
      <c r="H36" s="109"/>
      <c r="I36" s="109"/>
      <c r="J36" s="108">
        <f>SUM(G36,I36)</f>
        <v>0</v>
      </c>
    </row>
    <row r="37" spans="3:10" ht="15.1" customHeight="1" x14ac:dyDescent="0.25">
      <c r="C37" s="111"/>
      <c r="D37" s="100" t="s">
        <v>608</v>
      </c>
      <c r="E37" s="73" t="s">
        <v>276</v>
      </c>
      <c r="F37" s="109">
        <v>3859.3620000000001</v>
      </c>
      <c r="G37" s="110"/>
      <c r="H37" s="109"/>
      <c r="I37" s="110"/>
      <c r="J37" s="110"/>
    </row>
    <row r="38" spans="3:10" ht="15.1" customHeight="1" x14ac:dyDescent="0.25">
      <c r="C38" s="111"/>
      <c r="D38" s="100" t="s">
        <v>609</v>
      </c>
      <c r="E38" s="73" t="s">
        <v>312</v>
      </c>
      <c r="F38" s="110"/>
      <c r="G38" s="110"/>
      <c r="H38" s="109"/>
      <c r="I38" s="109"/>
      <c r="J38" s="108">
        <f>I38</f>
        <v>0</v>
      </c>
    </row>
    <row r="39" spans="3:10" ht="15.1" customHeight="1" x14ac:dyDescent="0.25">
      <c r="C39" s="111"/>
      <c r="D39" s="100" t="s">
        <v>610</v>
      </c>
      <c r="E39" s="73" t="s">
        <v>331</v>
      </c>
      <c r="F39" s="110"/>
      <c r="G39" s="110"/>
      <c r="H39" s="109"/>
      <c r="I39" s="109"/>
      <c r="J39" s="108">
        <f>I39</f>
        <v>0</v>
      </c>
    </row>
    <row r="40" spans="3:10" ht="15.1" customHeight="1" x14ac:dyDescent="0.25">
      <c r="C40" s="111"/>
      <c r="D40" s="100" t="s">
        <v>611</v>
      </c>
      <c r="E40" s="73" t="s">
        <v>350</v>
      </c>
      <c r="F40" s="110"/>
      <c r="G40" s="110"/>
      <c r="H40" s="109"/>
      <c r="I40" s="110"/>
      <c r="J40" s="110"/>
    </row>
    <row r="41" spans="3:10" ht="15.1" customHeight="1" x14ac:dyDescent="0.25">
      <c r="C41" s="111"/>
      <c r="D41" s="100" t="s">
        <v>612</v>
      </c>
      <c r="E41" s="73" t="s">
        <v>567</v>
      </c>
      <c r="F41" s="110"/>
      <c r="G41" s="110"/>
      <c r="H41" s="109"/>
      <c r="I41" s="109"/>
      <c r="J41" s="108">
        <f>I41</f>
        <v>0</v>
      </c>
    </row>
    <row r="42" spans="3:10" ht="72" customHeight="1" x14ac:dyDescent="0.25">
      <c r="C42" s="111"/>
      <c r="D42" s="100" t="s">
        <v>613</v>
      </c>
      <c r="E42" s="73" t="s">
        <v>369</v>
      </c>
      <c r="F42" s="110"/>
      <c r="G42" s="110"/>
      <c r="H42" s="109"/>
      <c r="I42" s="109"/>
      <c r="J42" s="108">
        <f>I42</f>
        <v>0</v>
      </c>
    </row>
    <row r="43" spans="3:10" ht="48" customHeight="1" x14ac:dyDescent="0.25">
      <c r="C43" s="111"/>
      <c r="D43" s="100" t="s">
        <v>614</v>
      </c>
      <c r="E43" s="73" t="s">
        <v>615</v>
      </c>
      <c r="F43" s="110"/>
      <c r="G43" s="110"/>
      <c r="H43" s="109"/>
      <c r="I43" s="109"/>
      <c r="J43" s="108">
        <f>I43</f>
        <v>0</v>
      </c>
    </row>
    <row r="44" spans="3:10" ht="48" customHeight="1" x14ac:dyDescent="0.25">
      <c r="C44" s="111"/>
      <c r="D44" s="100" t="s">
        <v>616</v>
      </c>
      <c r="E44" s="73" t="s">
        <v>617</v>
      </c>
      <c r="F44" s="110"/>
      <c r="G44" s="110"/>
      <c r="H44" s="109"/>
      <c r="I44" s="109"/>
      <c r="J44" s="108">
        <f>I44</f>
        <v>0</v>
      </c>
    </row>
    <row r="45" spans="3:10" ht="78" customHeight="1" x14ac:dyDescent="0.25">
      <c r="C45" s="111"/>
      <c r="D45" s="100" t="s">
        <v>618</v>
      </c>
      <c r="E45" s="73" t="s">
        <v>619</v>
      </c>
      <c r="F45" s="110"/>
      <c r="G45" s="110"/>
      <c r="H45" s="109"/>
      <c r="I45" s="109"/>
      <c r="J45" s="108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opLeftCell="C7" workbookViewId="0">
      <selection activeCell="F27" sqref="F27"/>
    </sheetView>
  </sheetViews>
  <sheetFormatPr defaultRowHeight="10.55" customHeight="1" x14ac:dyDescent="0.25"/>
  <cols>
    <col min="1" max="2" width="4.7109375" style="192" hidden="1" customWidth="1"/>
    <col min="3" max="3" width="2.7109375" style="192" customWidth="1"/>
    <col min="4" max="4" width="70.7109375" style="192" customWidth="1"/>
    <col min="5" max="5" width="6.7109375" style="192" customWidth="1"/>
    <col min="6" max="10" width="19.7109375" style="192" customWidth="1"/>
  </cols>
  <sheetData>
    <row r="1" spans="1:10" ht="10.55" hidden="1" customHeight="1" x14ac:dyDescent="0.25"/>
    <row r="2" spans="1:10" ht="10.55" hidden="1" customHeight="1" x14ac:dyDescent="0.25"/>
    <row r="3" spans="1:10" ht="10.55" hidden="1" customHeight="1" x14ac:dyDescent="0.25">
      <c r="F3" s="157" t="s">
        <v>568</v>
      </c>
      <c r="G3" s="157" t="s">
        <v>569</v>
      </c>
      <c r="H3" s="157" t="s">
        <v>570</v>
      </c>
      <c r="I3" s="157" t="s">
        <v>571</v>
      </c>
      <c r="J3" s="157" t="s">
        <v>565</v>
      </c>
    </row>
    <row r="4" spans="1:10" ht="10.55" hidden="1" customHeight="1" x14ac:dyDescent="0.25">
      <c r="A4" s="88"/>
      <c r="B4" s="117"/>
      <c r="C4" s="117"/>
      <c r="D4" s="117"/>
    </row>
    <row r="5" spans="1:10" ht="10.55" hidden="1" customHeight="1" x14ac:dyDescent="0.25">
      <c r="A5" s="85"/>
    </row>
    <row r="6" spans="1:10" ht="10.55" hidden="1" customHeight="1" x14ac:dyDescent="0.25">
      <c r="A6" s="85"/>
    </row>
    <row r="7" spans="1:10" ht="6" customHeight="1" x14ac:dyDescent="0.25">
      <c r="A7" s="85"/>
      <c r="D7" s="111"/>
      <c r="J7" s="116"/>
    </row>
    <row r="8" spans="1:10" ht="12" customHeight="1" x14ac:dyDescent="0.25">
      <c r="A8" s="85"/>
      <c r="D8" s="92" t="s">
        <v>620</v>
      </c>
    </row>
    <row r="9" spans="1:10" ht="12" hidden="1" customHeight="1" x14ac:dyDescent="0.25">
      <c r="A9" s="85"/>
      <c r="D9" s="115"/>
    </row>
    <row r="10" spans="1:10" ht="12" customHeight="1" x14ac:dyDescent="0.25">
      <c r="A10" s="85"/>
      <c r="D10" s="81" t="str">
        <f>IF(ORG="","Не определено",ORG)</f>
        <v>АО "НАТЭК Инвест-Энерго"</v>
      </c>
      <c r="J10" s="80" t="s">
        <v>621</v>
      </c>
    </row>
    <row r="11" spans="1:10" ht="6" customHeight="1" x14ac:dyDescent="0.25">
      <c r="D11" s="79"/>
      <c r="E11" s="111"/>
      <c r="F11" s="111"/>
      <c r="G11" s="111"/>
      <c r="H11" s="114"/>
      <c r="I11" s="114"/>
    </row>
    <row r="12" spans="1:10" ht="12" customHeight="1" x14ac:dyDescent="0.25">
      <c r="C12" s="111"/>
      <c r="D12" s="232" t="s">
        <v>573</v>
      </c>
      <c r="E12" s="232" t="s">
        <v>249</v>
      </c>
      <c r="F12" s="232" t="s">
        <v>417</v>
      </c>
      <c r="G12" s="232" t="s">
        <v>418</v>
      </c>
      <c r="H12" s="232" t="s">
        <v>574</v>
      </c>
      <c r="I12" s="232" t="s">
        <v>259</v>
      </c>
      <c r="J12" s="232" t="s">
        <v>575</v>
      </c>
    </row>
    <row r="13" spans="1:10" ht="12" customHeight="1" x14ac:dyDescent="0.25">
      <c r="C13" s="111"/>
      <c r="D13" s="233"/>
      <c r="E13" s="233"/>
      <c r="F13" s="233"/>
      <c r="G13" s="233"/>
      <c r="H13" s="233"/>
      <c r="I13" s="233"/>
      <c r="J13" s="233"/>
    </row>
    <row r="14" spans="1:10" ht="12" customHeight="1" x14ac:dyDescent="0.25">
      <c r="C14" s="111"/>
      <c r="D14" s="233"/>
      <c r="E14" s="233"/>
      <c r="F14" s="233"/>
      <c r="G14" s="233"/>
      <c r="H14" s="233"/>
      <c r="I14" s="233"/>
      <c r="J14" s="233"/>
    </row>
    <row r="15" spans="1:10" ht="12" customHeight="1" x14ac:dyDescent="0.25">
      <c r="C15" s="111"/>
      <c r="D15" s="233"/>
      <c r="E15" s="233"/>
      <c r="F15" s="234"/>
      <c r="G15" s="234"/>
      <c r="H15" s="234"/>
      <c r="I15" s="234"/>
      <c r="J15" s="234"/>
    </row>
    <row r="16" spans="1:10" ht="12" customHeight="1" x14ac:dyDescent="0.25">
      <c r="C16" s="111"/>
      <c r="D16" s="234"/>
      <c r="E16" s="234"/>
      <c r="F16" s="113" t="s">
        <v>270</v>
      </c>
      <c r="G16" s="113" t="s">
        <v>271</v>
      </c>
      <c r="H16" s="113" t="s">
        <v>272</v>
      </c>
      <c r="I16" s="113" t="s">
        <v>271</v>
      </c>
      <c r="J16" s="113" t="s">
        <v>271</v>
      </c>
    </row>
    <row r="17" spans="3:10" ht="12" customHeight="1" x14ac:dyDescent="0.25">
      <c r="D17" s="119">
        <v>1</v>
      </c>
      <c r="E17" s="119">
        <v>2</v>
      </c>
      <c r="F17" s="119">
        <v>3</v>
      </c>
      <c r="G17" s="119">
        <v>4</v>
      </c>
      <c r="H17" s="119">
        <v>5</v>
      </c>
      <c r="I17" s="119">
        <v>6</v>
      </c>
      <c r="J17" s="119">
        <v>7</v>
      </c>
    </row>
    <row r="18" spans="3:10" ht="15.1" customHeight="1" x14ac:dyDescent="0.25">
      <c r="C18" s="111"/>
      <c r="D18" s="100" t="s">
        <v>622</v>
      </c>
      <c r="E18" s="73">
        <v>100</v>
      </c>
      <c r="F18" s="108">
        <f>SUM(F19:F22,F25:F26,F28,F32:F36)</f>
        <v>3612.616</v>
      </c>
      <c r="G18" s="108">
        <f>SUM(G19:G20,G25:G26,G28,G32:G36)</f>
        <v>8115.4996799999999</v>
      </c>
      <c r="H18" s="108">
        <f>SUM(H20:H24,H27:H36)</f>
        <v>5.5339999999999998</v>
      </c>
      <c r="I18" s="108">
        <f>SUM(I20,I23:I24,I27:I36)</f>
        <v>4832.9389899999996</v>
      </c>
      <c r="J18" s="108">
        <f>SUM(G18,I18,J21:J22)</f>
        <v>12948.43867</v>
      </c>
    </row>
    <row r="19" spans="3:10" ht="15.1" customHeight="1" x14ac:dyDescent="0.25">
      <c r="C19" s="111"/>
      <c r="D19" s="97" t="s">
        <v>577</v>
      </c>
      <c r="E19" s="94" t="s">
        <v>578</v>
      </c>
      <c r="F19" s="109"/>
      <c r="G19" s="109"/>
      <c r="H19" s="110"/>
      <c r="I19" s="110"/>
      <c r="J19" s="108">
        <f>G19</f>
        <v>0</v>
      </c>
    </row>
    <row r="20" spans="3:10" ht="15.1" customHeight="1" x14ac:dyDescent="0.25">
      <c r="C20" s="111"/>
      <c r="D20" s="97" t="s">
        <v>579</v>
      </c>
      <c r="E20" s="94" t="s">
        <v>580</v>
      </c>
      <c r="F20" s="109"/>
      <c r="G20" s="109"/>
      <c r="H20" s="109"/>
      <c r="I20" s="109"/>
      <c r="J20" s="108">
        <f>SUM(G20,I20)</f>
        <v>0</v>
      </c>
    </row>
    <row r="21" spans="3:10" ht="15.1" customHeight="1" x14ac:dyDescent="0.25">
      <c r="C21" s="111"/>
      <c r="D21" s="97" t="s">
        <v>581</v>
      </c>
      <c r="E21" s="94" t="s">
        <v>582</v>
      </c>
      <c r="F21" s="109"/>
      <c r="G21" s="110"/>
      <c r="H21" s="109"/>
      <c r="I21" s="110"/>
      <c r="J21" s="109"/>
    </row>
    <row r="22" spans="3:10" ht="15.1" customHeight="1" x14ac:dyDescent="0.25">
      <c r="C22" s="111"/>
      <c r="D22" s="97" t="s">
        <v>583</v>
      </c>
      <c r="E22" s="94" t="s">
        <v>584</v>
      </c>
      <c r="F22" s="109"/>
      <c r="G22" s="110"/>
      <c r="H22" s="109"/>
      <c r="I22" s="110"/>
      <c r="J22" s="109"/>
    </row>
    <row r="23" spans="3:10" ht="15.1" customHeight="1" x14ac:dyDescent="0.25">
      <c r="C23" s="111"/>
      <c r="D23" s="97" t="s">
        <v>585</v>
      </c>
      <c r="E23" s="94" t="s">
        <v>586</v>
      </c>
      <c r="F23" s="110"/>
      <c r="G23" s="110"/>
      <c r="H23" s="109"/>
      <c r="I23" s="109"/>
      <c r="J23" s="108">
        <f>I23</f>
        <v>0</v>
      </c>
    </row>
    <row r="24" spans="3:10" ht="15.1" customHeight="1" x14ac:dyDescent="0.25">
      <c r="C24" s="111"/>
      <c r="D24" s="97" t="s">
        <v>587</v>
      </c>
      <c r="E24" s="94" t="s">
        <v>588</v>
      </c>
      <c r="F24" s="110"/>
      <c r="G24" s="110"/>
      <c r="H24" s="109"/>
      <c r="I24" s="109"/>
      <c r="J24" s="108">
        <f>I24</f>
        <v>0</v>
      </c>
    </row>
    <row r="25" spans="3:10" ht="15.1" customHeight="1" x14ac:dyDescent="0.25">
      <c r="C25" s="111"/>
      <c r="D25" s="97" t="s">
        <v>589</v>
      </c>
      <c r="E25" s="94" t="s">
        <v>590</v>
      </c>
      <c r="F25" s="109"/>
      <c r="G25" s="109"/>
      <c r="H25" s="110"/>
      <c r="I25" s="110"/>
      <c r="J25" s="108">
        <f>G25</f>
        <v>0</v>
      </c>
    </row>
    <row r="26" spans="3:10" ht="15.1" customHeight="1" x14ac:dyDescent="0.25">
      <c r="C26" s="111"/>
      <c r="D26" s="69" t="s">
        <v>591</v>
      </c>
      <c r="E26" s="94" t="s">
        <v>592</v>
      </c>
      <c r="F26" s="109"/>
      <c r="G26" s="109"/>
      <c r="H26" s="110"/>
      <c r="I26" s="110"/>
      <c r="J26" s="108">
        <f>G26</f>
        <v>0</v>
      </c>
    </row>
    <row r="27" spans="3:10" ht="15.1" customHeight="1" x14ac:dyDescent="0.25">
      <c r="C27" s="111"/>
      <c r="D27" s="97" t="s">
        <v>593</v>
      </c>
      <c r="E27" s="94" t="s">
        <v>594</v>
      </c>
      <c r="F27" s="110"/>
      <c r="G27" s="110"/>
      <c r="H27" s="109"/>
      <c r="I27" s="109"/>
      <c r="J27" s="108">
        <f>I27</f>
        <v>0</v>
      </c>
    </row>
    <row r="28" spans="3:10" ht="15.1" customHeight="1" x14ac:dyDescent="0.25">
      <c r="C28" s="111"/>
      <c r="D28" s="97" t="s">
        <v>595</v>
      </c>
      <c r="E28" s="94" t="s">
        <v>431</v>
      </c>
      <c r="F28" s="109"/>
      <c r="G28" s="109"/>
      <c r="H28" s="109"/>
      <c r="I28" s="109"/>
      <c r="J28" s="108">
        <f>SUM(G28,I28)</f>
        <v>0</v>
      </c>
    </row>
    <row r="29" spans="3:10" ht="15.1" customHeight="1" x14ac:dyDescent="0.25">
      <c r="C29" s="111"/>
      <c r="D29" s="97" t="s">
        <v>596</v>
      </c>
      <c r="E29" s="94" t="s">
        <v>542</v>
      </c>
      <c r="F29" s="110"/>
      <c r="G29" s="110"/>
      <c r="H29" s="109"/>
      <c r="I29" s="109"/>
      <c r="J29" s="108">
        <f>I29</f>
        <v>0</v>
      </c>
    </row>
    <row r="30" spans="3:10" ht="15.1" customHeight="1" x14ac:dyDescent="0.25">
      <c r="C30" s="111"/>
      <c r="D30" s="97" t="s">
        <v>597</v>
      </c>
      <c r="E30" s="94" t="s">
        <v>543</v>
      </c>
      <c r="F30" s="110"/>
      <c r="G30" s="110"/>
      <c r="H30" s="109"/>
      <c r="I30" s="109"/>
      <c r="J30" s="108">
        <f>I30</f>
        <v>0</v>
      </c>
    </row>
    <row r="31" spans="3:10" ht="15.1" customHeight="1" x14ac:dyDescent="0.25">
      <c r="C31" s="111"/>
      <c r="D31" s="97" t="s">
        <v>598</v>
      </c>
      <c r="E31" s="94" t="s">
        <v>544</v>
      </c>
      <c r="F31" s="110"/>
      <c r="G31" s="110"/>
      <c r="H31" s="109"/>
      <c r="I31" s="109"/>
      <c r="J31" s="108">
        <f>I31</f>
        <v>0</v>
      </c>
    </row>
    <row r="32" spans="3:10" ht="15.1" customHeight="1" x14ac:dyDescent="0.25">
      <c r="C32" s="111"/>
      <c r="D32" s="97" t="s">
        <v>599</v>
      </c>
      <c r="E32" s="94" t="s">
        <v>545</v>
      </c>
      <c r="F32" s="109">
        <f>'Раздел III'!F32</f>
        <v>3612.616</v>
      </c>
      <c r="G32" s="109">
        <f>'Раздел III'!G32</f>
        <v>8115.4996799999999</v>
      </c>
      <c r="H32" s="109">
        <f>'Раздел III'!H32</f>
        <v>5.5339999999999998</v>
      </c>
      <c r="I32" s="109">
        <f>'Раздел III'!I32</f>
        <v>4832.9389899999996</v>
      </c>
      <c r="J32" s="108">
        <f>SUM(G32,I32)</f>
        <v>12948.43867</v>
      </c>
    </row>
    <row r="33" spans="3:10" ht="15.1" customHeight="1" x14ac:dyDescent="0.25">
      <c r="C33" s="111"/>
      <c r="D33" s="97" t="s">
        <v>600</v>
      </c>
      <c r="E33" s="94" t="s">
        <v>601</v>
      </c>
      <c r="F33" s="109"/>
      <c r="G33" s="109"/>
      <c r="H33" s="109"/>
      <c r="I33" s="109"/>
      <c r="J33" s="108">
        <f>SUM(G33,I33)</f>
        <v>0</v>
      </c>
    </row>
    <row r="34" spans="3:10" ht="15.1" customHeight="1" x14ac:dyDescent="0.25">
      <c r="C34" s="111"/>
      <c r="D34" s="97" t="s">
        <v>602</v>
      </c>
      <c r="E34" s="94" t="s">
        <v>603</v>
      </c>
      <c r="F34" s="109"/>
      <c r="G34" s="109"/>
      <c r="H34" s="109"/>
      <c r="I34" s="109"/>
      <c r="J34" s="108">
        <f>SUM(G34,I34)</f>
        <v>0</v>
      </c>
    </row>
    <row r="35" spans="3:10" ht="27.1" customHeight="1" x14ac:dyDescent="0.25">
      <c r="C35" s="111"/>
      <c r="D35" s="69" t="s">
        <v>604</v>
      </c>
      <c r="E35" s="94" t="s">
        <v>605</v>
      </c>
      <c r="F35" s="109"/>
      <c r="G35" s="109"/>
      <c r="H35" s="109"/>
      <c r="I35" s="109"/>
      <c r="J35" s="108">
        <f>SUM(G35,I35)</f>
        <v>0</v>
      </c>
    </row>
    <row r="36" spans="3:10" ht="27.1" customHeight="1" x14ac:dyDescent="0.25">
      <c r="C36" s="111"/>
      <c r="D36" s="69" t="s">
        <v>606</v>
      </c>
      <c r="E36" s="94" t="s">
        <v>607</v>
      </c>
      <c r="F36" s="109"/>
      <c r="G36" s="109"/>
      <c r="H36" s="109"/>
      <c r="I36" s="109"/>
      <c r="J36" s="108">
        <f>SUM(G36,I36)</f>
        <v>0</v>
      </c>
    </row>
    <row r="37" spans="3:10" ht="15.1" customHeight="1" x14ac:dyDescent="0.25">
      <c r="C37" s="111"/>
      <c r="D37" s="100" t="s">
        <v>623</v>
      </c>
      <c r="E37" s="73" t="s">
        <v>276</v>
      </c>
      <c r="F37" s="118">
        <f>-('Раздел III'!F18-'Раздел IV'!F18)</f>
        <v>0</v>
      </c>
      <c r="G37" s="118">
        <f>-('Раздел III'!G18-'Раздел IV'!G18)</f>
        <v>0</v>
      </c>
      <c r="H37" s="118">
        <f>-('Раздел III'!H18-'Раздел IV'!H18)</f>
        <v>0</v>
      </c>
      <c r="I37" s="118">
        <f>-('Раздел III'!I18-'Раздел IV'!I18)</f>
        <v>0</v>
      </c>
      <c r="J37" s="118">
        <f>-('Раздел III'!J18-'Раздел IV'!J18)</f>
        <v>0</v>
      </c>
    </row>
    <row r="38" spans="3:10" ht="15.1" customHeight="1" x14ac:dyDescent="0.25">
      <c r="C38" s="111"/>
      <c r="D38" s="100" t="s">
        <v>624</v>
      </c>
      <c r="E38" s="73" t="s">
        <v>312</v>
      </c>
      <c r="F38" s="109"/>
      <c r="G38" s="110"/>
      <c r="H38" s="109"/>
      <c r="I38" s="110"/>
      <c r="J38" s="110"/>
    </row>
    <row r="39" spans="3:10" ht="15.1" customHeight="1" x14ac:dyDescent="0.25">
      <c r="C39" s="111"/>
      <c r="D39" s="100" t="s">
        <v>625</v>
      </c>
      <c r="E39" s="73" t="s">
        <v>331</v>
      </c>
      <c r="F39" s="108">
        <f>F40+F41</f>
        <v>0</v>
      </c>
      <c r="G39" s="108">
        <f>G40+G41</f>
        <v>0</v>
      </c>
      <c r="H39" s="108">
        <f>H40+H41</f>
        <v>0</v>
      </c>
      <c r="I39" s="108">
        <f>I40+I41</f>
        <v>0</v>
      </c>
      <c r="J39" s="108">
        <f>J40+J41</f>
        <v>0</v>
      </c>
    </row>
    <row r="40" spans="3:10" ht="27.1" customHeight="1" x14ac:dyDescent="0.25">
      <c r="C40" s="111"/>
      <c r="D40" s="97" t="s">
        <v>626</v>
      </c>
      <c r="E40" s="94" t="s">
        <v>332</v>
      </c>
      <c r="F40" s="109"/>
      <c r="G40" s="109"/>
      <c r="H40" s="109"/>
      <c r="I40" s="109"/>
      <c r="J40" s="108">
        <f>SUM(G40,I40)</f>
        <v>0</v>
      </c>
    </row>
    <row r="41" spans="3:10" ht="15.1" customHeight="1" x14ac:dyDescent="0.25">
      <c r="C41" s="111"/>
      <c r="D41" s="97" t="s">
        <v>627</v>
      </c>
      <c r="E41" s="94" t="s">
        <v>342</v>
      </c>
      <c r="F41" s="109"/>
      <c r="G41" s="109"/>
      <c r="H41" s="109"/>
      <c r="I41" s="109"/>
      <c r="J41" s="108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25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LIST_SUBSIDIARY_DATA</vt:lpstr>
      <vt:lpstr>LIST_SUBSIDIARY_HEADER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2024-10-22T13:11:35Z</dcterms:modified>
</cp:coreProperties>
</file>