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ПЭО\Отчеты ЕИАС\2024 год\46 ТЭ\"/>
    </mc:Choice>
  </mc:AlternateContent>
  <bookViews>
    <workbookView xWindow="0" yWindow="0" windowWidth="15025" windowHeight="11927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REESTR_MO!$A$2:$D$60</definedName>
    <definedName name="LIST_OKOPF_DATA">LIST_OKOPF!$B$3:$B$98</definedName>
    <definedName name="LIST_OKOPF_HEADER">LIST_OKOPF!$A$1:$B$1</definedName>
    <definedName name="LIST_SUBSIDIARY_DATA">LIST_SUBSIDIARY!$B$3:$C$13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REESTR_MO!$B$2:$B$2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">REESTR_MO!$B$3:$B$3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">REESTR_MO!$B$4:$B$4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">REESTR_MO!$B$5:$B$5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MO_LIST_44">REESTR_MO!$B$45:$B$45</definedName>
    <definedName name="MO_LIST_45">REESTR_MO!$B$46:$B$46</definedName>
    <definedName name="MO_LIST_46">REESTR_MO!$B$47:$B$47</definedName>
    <definedName name="MO_LIST_47">REESTR_MO!$B$48:$B$48</definedName>
    <definedName name="MO_LIST_48">REESTR_MO!$B$49:$B$49</definedName>
    <definedName name="MO_LIST_49">REESTR_MO!$B$50:$B$50</definedName>
    <definedName name="MO_LIST_5">REESTR_MO!$B$6:$B$6</definedName>
    <definedName name="MO_LIST_50">REESTR_MO!$B$51:$B$51</definedName>
    <definedName name="MO_LIST_51">REESTR_MO!$B$52:$B$52</definedName>
    <definedName name="MO_LIST_52">REESTR_MO!$B$53:$B$53</definedName>
    <definedName name="MO_LIST_53">REESTR_MO!$B$54:$B$54</definedName>
    <definedName name="MO_LIST_54">REESTR_MO!$B$55:$B$55</definedName>
    <definedName name="MO_LIST_55">REESTR_MO!$B$56:$B$56</definedName>
    <definedName name="MO_LIST_56">REESTR_MO!$B$57:$B$57</definedName>
    <definedName name="MO_LIST_57">REESTR_MO!$B$58:$B$58</definedName>
    <definedName name="MO_LIST_58">REESTR_MO!$B$59:$B$59</definedName>
    <definedName name="MO_LIST_59">REESTR_MO!$B$60:$B$60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REESTR_MO!$E$2:$E$60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REESTR_MO!$C$2:$D$60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LIST_ORG_DATA">RST_LIST_ORG!$B$3:$N$639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N88" i="3"/>
  <c r="L88" i="3"/>
  <c r="N87" i="3"/>
  <c r="L87" i="3"/>
  <c r="N86" i="3"/>
  <c r="L86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K73" i="3"/>
  <c r="K88" i="3" s="1"/>
  <c r="J73" i="3"/>
  <c r="I73" i="3" s="1"/>
  <c r="M72" i="3"/>
  <c r="I72" i="3"/>
  <c r="O70" i="3"/>
  <c r="L70" i="3"/>
  <c r="L89" i="3" s="1"/>
  <c r="J70" i="3"/>
  <c r="O69" i="3"/>
  <c r="L69" i="3"/>
  <c r="J69" i="3"/>
  <c r="O68" i="3"/>
  <c r="L68" i="3"/>
  <c r="J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N55" i="3"/>
  <c r="M55" i="3" s="1"/>
  <c r="L55" i="3"/>
  <c r="K55" i="3"/>
  <c r="K70" i="3" s="1"/>
  <c r="K89" i="3" s="1"/>
  <c r="J55" i="3"/>
  <c r="I55" i="3" s="1"/>
  <c r="M54" i="3"/>
  <c r="I54" i="3"/>
  <c r="P50" i="3"/>
  <c r="J50" i="3"/>
  <c r="I50" i="3" s="1"/>
  <c r="P49" i="3"/>
  <c r="J49" i="3"/>
  <c r="P48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O50" i="3" s="1"/>
  <c r="N35" i="3"/>
  <c r="M35" i="3" s="1"/>
  <c r="L35" i="3"/>
  <c r="L50" i="3" s="1"/>
  <c r="K35" i="3"/>
  <c r="K50" i="3" s="1"/>
  <c r="J35" i="3"/>
  <c r="I35" i="3" s="1"/>
  <c r="M34" i="3"/>
  <c r="I34" i="3"/>
  <c r="P32" i="3"/>
  <c r="P51" i="3" s="1"/>
  <c r="N32" i="3"/>
  <c r="M32" i="3" s="1"/>
  <c r="K32" i="3"/>
  <c r="K108" i="3" s="1"/>
  <c r="P31" i="3"/>
  <c r="N31" i="3"/>
  <c r="K31" i="3"/>
  <c r="P30" i="3"/>
  <c r="N30" i="3"/>
  <c r="K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M17" i="3" s="1"/>
  <c r="L17" i="3"/>
  <c r="L93" i="3" s="1"/>
  <c r="K17" i="3"/>
  <c r="K93" i="3" s="1"/>
  <c r="J17" i="3"/>
  <c r="I17" i="3" s="1"/>
  <c r="I93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I68" i="3" l="1"/>
  <c r="M93" i="3"/>
  <c r="M88" i="3"/>
  <c r="O51" i="3"/>
  <c r="O108" i="3"/>
  <c r="K129" i="3"/>
  <c r="O89" i="3"/>
  <c r="I70" i="3"/>
  <c r="K48" i="3"/>
  <c r="I48" i="3" s="1"/>
  <c r="K49" i="3"/>
  <c r="I49" i="3" s="1"/>
  <c r="K51" i="3"/>
  <c r="K130" i="3" s="1"/>
  <c r="O86" i="3"/>
  <c r="M86" i="3" s="1"/>
  <c r="O87" i="3"/>
  <c r="M87" i="3" s="1"/>
  <c r="O93" i="3"/>
  <c r="G14" i="5"/>
  <c r="N93" i="3"/>
  <c r="J30" i="3"/>
  <c r="J31" i="3"/>
  <c r="J32" i="3"/>
  <c r="L48" i="3"/>
  <c r="L49" i="3"/>
  <c r="N68" i="3"/>
  <c r="N69" i="3"/>
  <c r="M69" i="3" s="1"/>
  <c r="N70" i="3"/>
  <c r="P86" i="3"/>
  <c r="P87" i="3"/>
  <c r="P129" i="3" s="1"/>
  <c r="P106" i="3"/>
  <c r="L30" i="3"/>
  <c r="L32" i="3"/>
  <c r="N49" i="3"/>
  <c r="P68" i="3"/>
  <c r="P128" i="3" s="1"/>
  <c r="P70" i="3"/>
  <c r="P89" i="3" s="1"/>
  <c r="P130" i="3" s="1"/>
  <c r="J88" i="3"/>
  <c r="I88" i="3" s="1"/>
  <c r="L31" i="3"/>
  <c r="N48" i="3"/>
  <c r="N50" i="3"/>
  <c r="N51" i="3" s="1"/>
  <c r="J86" i="3"/>
  <c r="I86" i="3" s="1"/>
  <c r="J87" i="3"/>
  <c r="J89" i="3"/>
  <c r="I89" i="3" s="1"/>
  <c r="J93" i="3"/>
  <c r="O48" i="3"/>
  <c r="O49" i="3"/>
  <c r="K86" i="3"/>
  <c r="K87" i="3"/>
  <c r="K106" i="3"/>
  <c r="G6" i="5"/>
  <c r="O30" i="3"/>
  <c r="M30" i="3" s="1"/>
  <c r="O31" i="3"/>
  <c r="K68" i="3"/>
  <c r="K69" i="3"/>
  <c r="I69" i="3" s="1"/>
  <c r="M51" i="3" l="1"/>
  <c r="M130" i="3" s="1"/>
  <c r="J129" i="3"/>
  <c r="J107" i="3"/>
  <c r="I31" i="3"/>
  <c r="O129" i="3"/>
  <c r="O107" i="3"/>
  <c r="P107" i="3"/>
  <c r="M31" i="3"/>
  <c r="K107" i="3"/>
  <c r="I87" i="3"/>
  <c r="J128" i="3"/>
  <c r="J106" i="3"/>
  <c r="I30" i="3"/>
  <c r="O128" i="3"/>
  <c r="O106" i="3"/>
  <c r="N129" i="3"/>
  <c r="N107" i="3"/>
  <c r="M49" i="3"/>
  <c r="N89" i="3"/>
  <c r="M89" i="3" s="1"/>
  <c r="M70" i="3"/>
  <c r="K128" i="3"/>
  <c r="J108" i="3"/>
  <c r="J51" i="3"/>
  <c r="I32" i="3"/>
  <c r="I108" i="3" s="1"/>
  <c r="N108" i="3"/>
  <c r="M50" i="3"/>
  <c r="L108" i="3"/>
  <c r="L51" i="3"/>
  <c r="L130" i="3" s="1"/>
  <c r="N128" i="3"/>
  <c r="N106" i="3"/>
  <c r="M48" i="3"/>
  <c r="M106" i="3" s="1"/>
  <c r="L128" i="3"/>
  <c r="L106" i="3"/>
  <c r="M68" i="3"/>
  <c r="M128" i="3" s="1"/>
  <c r="L129" i="3"/>
  <c r="L107" i="3"/>
  <c r="P108" i="3"/>
  <c r="O130" i="3"/>
  <c r="I129" i="3" l="1"/>
  <c r="I107" i="3"/>
  <c r="M108" i="3"/>
  <c r="I128" i="3"/>
  <c r="I106" i="3"/>
  <c r="M129" i="3"/>
  <c r="M107" i="3"/>
  <c r="N130" i="3"/>
  <c r="I51" i="3"/>
  <c r="I130" i="3" s="1"/>
  <c r="J130" i="3"/>
</calcChain>
</file>

<file path=xl/sharedStrings.xml><?xml version="1.0" encoding="utf-8"?>
<sst xmlns="http://schemas.openxmlformats.org/spreadsheetml/2006/main" count="8114" uniqueCount="2435">
  <si>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</si>
  <si>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</si>
  <si>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</si>
  <si>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</si>
  <si>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</si>
  <si>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</si>
  <si>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</si>
  <si>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</si>
  <si>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</si>
  <si>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</si>
  <si>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</si>
  <si>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</si>
  <si>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</si>
  <si>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</si>
  <si>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</si>
  <si>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</si>
  <si>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</si>
  <si>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</si>
  <si>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</si>
  <si>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Московская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</si>
  <si>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</si>
  <si>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</si>
  <si>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</si>
  <si>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</si>
  <si>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</si>
  <si>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</si>
  <si>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</si>
  <si>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</si>
  <si>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</si>
  <si>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</si>
  <si>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Декабрь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</si>
  <si>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</si>
  <si>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</si>
  <si>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</si>
  <si>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</si>
  <si>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</si>
  <si>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</si>
  <si>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</si>
  <si>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"НАТЭК Инвест-Энерго"</t>
  </si>
  <si>
    <t>org</t>
  </si>
  <si>
    <t>ИНН</t>
  </si>
  <si>
    <t>7724554013</t>
  </si>
  <si>
    <t>inn</t>
  </si>
  <si>
    <t>КПП</t>
  </si>
  <si>
    <t>502401001</t>
  </si>
  <si>
    <t>kpp</t>
  </si>
  <si>
    <t>ОГРН</t>
  </si>
  <si>
    <t>1057748145201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</si>
  <si>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</si>
  <si>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</si>
  <si>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</si>
  <si>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</si>
  <si>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</si>
  <si>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Комбинированное производство, менее 25 МВт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</si>
  <si>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</si>
  <si>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</si>
  <si>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</si>
  <si>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</si>
  <si>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</si>
  <si>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</si>
  <si>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</si>
  <si>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</si>
  <si>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</si>
  <si>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</si>
  <si>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78545284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</si>
  <si>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</si>
  <si>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</si>
  <si>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</si>
  <si>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</si>
  <si>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</si>
  <si>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</si>
  <si>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Красногорск</t>
  </si>
  <si>
    <t>mr</t>
  </si>
  <si>
    <t>Муниципальное образование</t>
  </si>
  <si>
    <t>mo</t>
  </si>
  <si>
    <t>ОКТМО</t>
  </si>
  <si>
    <t>46744000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</si>
  <si>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</si>
  <si>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</si>
  <si>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</si>
  <si>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</si>
  <si>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</si>
  <si>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</si>
  <si>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</si>
  <si>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</si>
  <si>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</si>
  <si>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</si>
  <si>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</si>
  <si>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</si>
  <si>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</si>
  <si>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</si>
  <si>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</si>
  <si>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143401, Московская область, г.о Красногорск, г. Красногорск, бульвар Строителей, дом 2</t>
  </si>
  <si>
    <t>addressLegal</t>
  </si>
  <si>
    <t>Почтовый</t>
  </si>
  <si>
    <t>143407, Московская область, г.о Красногорск, г. Красногорск, бульвар Строителей, дом 2, а/я 343</t>
  </si>
  <si>
    <t>addressPost</t>
  </si>
  <si>
    <t>Руководитель</t>
  </si>
  <si>
    <t>ФИО</t>
  </si>
  <si>
    <t>Адамова Елена Викторовна</t>
  </si>
  <si>
    <t>nameCEO</t>
  </si>
  <si>
    <t>Контактный телефон</t>
  </si>
  <si>
    <t>+ 7 495 502 95 41</t>
  </si>
  <si>
    <t>phoneCEO</t>
  </si>
  <si>
    <t>Главный бухгалтер</t>
  </si>
  <si>
    <t>Постникова Елена Алексеевна</t>
  </si>
  <si>
    <t>nameAccountant</t>
  </si>
  <si>
    <t>phoneAccountant</t>
  </si>
  <si>
    <t>Должностное лицо, ответственное за составление формы</t>
  </si>
  <si>
    <t>Помазкова Анастасия Александровна</t>
  </si>
  <si>
    <t>nameReporting</t>
  </si>
  <si>
    <t>Должность</t>
  </si>
  <si>
    <t>Начальник планово-экономического отдела</t>
  </si>
  <si>
    <t>positionReporting</t>
  </si>
  <si>
    <t>+ 7 495 502 95 41 (1606)</t>
  </si>
  <si>
    <t>phoneReporting</t>
  </si>
  <si>
    <t>e-mail</t>
  </si>
  <si>
    <t>a.pomazkova@natec.su</t>
  </si>
  <si>
    <t>emailReporting</t>
  </si>
  <si>
    <t>Дата последнего обновления реестра организаций: 22.10.2024, 16:14:20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</si>
  <si>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</si>
  <si>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</si>
  <si>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</si>
  <si>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</si>
  <si>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</si>
  <si>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11:26:07</t>
  </si>
  <si>
    <t>Статус отчёта</t>
  </si>
  <si>
    <t>Принят</t>
  </si>
  <si>
    <t>Февраль</t>
  </si>
  <si>
    <t>20.03.2024 10:36:52</t>
  </si>
  <si>
    <t>Март</t>
  </si>
  <si>
    <t>25.04.2024 12:35:20</t>
  </si>
  <si>
    <t>Апрель</t>
  </si>
  <si>
    <t>20.05.2024 11:11:46</t>
  </si>
  <si>
    <t>Май</t>
  </si>
  <si>
    <t>25.06.2024 10:42:18</t>
  </si>
  <si>
    <t>Июнь</t>
  </si>
  <si>
    <t>25.07.2024 10:44:32</t>
  </si>
  <si>
    <t>Июль</t>
  </si>
  <si>
    <t>23.08.2024 11:38:26</t>
  </si>
  <si>
    <t>Август</t>
  </si>
  <si>
    <t>25.09.2024 16:09:55</t>
  </si>
  <si>
    <t>Сентябрь</t>
  </si>
  <si>
    <t>22.10.2024 16:19:41</t>
  </si>
  <si>
    <t>Октябрь</t>
  </si>
  <si>
    <t>13.01.2025 12:51:16</t>
  </si>
  <si>
    <t>На рассмотрении</t>
  </si>
  <si>
    <t>Ноябрь</t>
  </si>
  <si>
    <t>16.01.2025 16:48:34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</si>
  <si>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</si>
  <si>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</si>
  <si>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</si>
  <si>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</si>
  <si>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</si>
  <si>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</si>
  <si>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</si>
  <si>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</si>
  <si>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</si>
  <si>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</si>
  <si>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</si>
  <si>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</si>
  <si>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</si>
  <si>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</si>
  <si>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</si>
  <si>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</si>
  <si>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</si>
  <si>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</si>
  <si>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</si>
  <si>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</si>
  <si>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</si>
  <si>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</si>
  <si>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</si>
  <si>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</si>
  <si>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</si>
  <si>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</si>
  <si>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</si>
  <si>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</si>
  <si>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</si>
  <si>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</si>
  <si>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</si>
  <si>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</si>
  <si>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</si>
  <si>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</si>
  <si>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</si>
  <si>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</si>
  <si>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</si>
  <si>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</si>
  <si>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</si>
  <si>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</si>
  <si>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</si>
  <si>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</si>
  <si>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</si>
  <si>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</si>
  <si>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</si>
  <si>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</si>
  <si>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</si>
  <si>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</si>
  <si>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</si>
  <si>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</si>
  <si>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</si>
  <si>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</si>
  <si>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</si>
  <si>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</si>
  <si>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</si>
  <si>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</si>
  <si>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</si>
  <si>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</si>
  <si>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</si>
  <si>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</si>
  <si>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</si>
  <si>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</si>
  <si>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</si>
  <si>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</si>
  <si>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</si>
  <si>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</si>
  <si>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</si>
  <si>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</si>
  <si>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</si>
  <si>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</si>
  <si>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</si>
  <si>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</si>
  <si>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</si>
  <si>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</si>
  <si>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</si>
  <si>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</si>
  <si>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</si>
  <si>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</si>
  <si>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</si>
  <si>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</si>
  <si>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</si>
  <si>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</si>
  <si>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</si>
  <si>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</si>
  <si>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</si>
  <si>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</si>
  <si>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</si>
  <si>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</si>
  <si>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</si>
  <si>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</si>
  <si>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</si>
  <si>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</si>
  <si>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</si>
  <si>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</si>
  <si>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</si>
  <si>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dolgushina</t>
  </si>
  <si>
    <t>LOGIN</t>
  </si>
  <si>
    <t>MONTH_LIST</t>
  </si>
  <si>
    <t>YEAR_LIST</t>
  </si>
  <si>
    <t>Амурская область</t>
  </si>
  <si>
    <t>RU28</t>
  </si>
  <si>
    <t>да</t>
  </si>
  <si>
    <t>8810E52B720D2D7051F1827E2468A320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</si>
  <si>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</si>
  <si>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</si>
  <si>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</si>
  <si>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</si>
  <si>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</si>
  <si>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</si>
  <si>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</si>
  <si>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</si>
  <si>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</si>
  <si>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</si>
  <si>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</si>
  <si>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</si>
  <si>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KNADTbvVVPKGdEPPAJLQbueIwPVsCTVdhOECfMwdDDtrMICbFaXhUiJGdVwWuQzD109i73i10i84, 10i205i0i844CBB4AEC5EAFF7252CFCC29CF147A3324dJANd2511t32t23t107449000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</si>
  <si>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</si>
  <si>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</si>
  <si>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</si>
  <si>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</si>
  <si>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</si>
  <si>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</si>
  <si>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</si>
  <si>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</si>
  <si>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</si>
  <si>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</si>
  <si>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</si>
  <si>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</si>
  <si>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</si>
  <si>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</si>
  <si>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</si>
  <si>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</si>
  <si>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</si>
  <si>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</si>
  <si>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</si>
  <si>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</si>
  <si>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</si>
  <si>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</si>
  <si>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</si>
  <si>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</si>
  <si>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</si>
  <si>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</si>
  <si>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</si>
  <si>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</si>
  <si>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</si>
  <si>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</si>
  <si>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</si>
  <si>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</si>
  <si>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</si>
  <si>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</si>
  <si>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</si>
  <si>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</si>
  <si>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</si>
  <si>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</si>
  <si>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</si>
  <si>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</si>
  <si>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</si>
  <si>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</si>
  <si>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</si>
  <si>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</si>
  <si>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</si>
  <si>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</si>
  <si>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</si>
  <si>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</si>
  <si>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</si>
  <si>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</si>
  <si>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</si>
  <si>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</si>
  <si>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</si>
  <si>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</si>
  <si>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</si>
  <si>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</si>
  <si>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</si>
  <si>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</si>
  <si>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</si>
  <si>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</si>
  <si>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</si>
  <si>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</si>
  <si>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</si>
  <si>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</si>
  <si>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</si>
  <si>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</si>
  <si>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</si>
  <si>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</si>
  <si>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</si>
  <si>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</si>
  <si>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</si>
  <si>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</si>
  <si>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</si>
  <si>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</si>
  <si>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</si>
  <si>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</si>
  <si>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</si>
  <si>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</si>
  <si>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</si>
  <si>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</si>
  <si>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</si>
  <si>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</si>
  <si>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</si>
  <si>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</si>
  <si>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</si>
  <si>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</si>
  <si>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</si>
  <si>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</si>
  <si>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</si>
  <si>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</si>
  <si>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</si>
  <si>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</si>
  <si>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</si>
  <si>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</si>
  <si>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</si>
  <si>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</si>
  <si>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</si>
  <si>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</si>
  <si>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</si>
  <si>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</si>
  <si>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</si>
  <si>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</si>
  <si>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</si>
  <si>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</si>
  <si>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</si>
  <si>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</si>
  <si>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</si>
  <si>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</si>
  <si>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</si>
  <si>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</si>
  <si>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</si>
  <si>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</si>
  <si>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</si>
  <si>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</si>
  <si>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</si>
  <si>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</si>
  <si>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</si>
  <si>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</si>
  <si>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</si>
  <si>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</si>
  <si>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</si>
  <si>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</si>
  <si>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</si>
  <si>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</si>
  <si>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</si>
  <si>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</si>
  <si>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</si>
  <si>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</si>
  <si>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</si>
  <si>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</si>
  <si>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</si>
  <si>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</si>
  <si>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</si>
  <si>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</si>
  <si>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</si>
  <si>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</si>
  <si>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</si>
  <si>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</si>
  <si>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</si>
  <si>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</si>
  <si>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</si>
  <si>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</si>
  <si>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</si>
  <si>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</si>
  <si>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</si>
  <si>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</si>
  <si>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</si>
  <si>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</si>
  <si>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</si>
  <si>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</si>
  <si>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</si>
  <si>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</si>
  <si>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</si>
  <si>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</si>
  <si>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</si>
  <si>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</si>
  <si>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</si>
  <si>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</si>
  <si>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</si>
  <si>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</si>
  <si>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</si>
  <si>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</si>
  <si>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</si>
  <si>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</si>
  <si>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</si>
  <si>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</si>
  <si>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</si>
  <si>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</si>
  <si>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</si>
  <si>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</si>
  <si>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</si>
  <si>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</si>
  <si>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</si>
  <si>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</si>
  <si>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</si>
  <si>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</si>
  <si>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</si>
  <si>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</si>
  <si>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</si>
  <si>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</si>
  <si>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</si>
  <si>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</si>
  <si>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</si>
  <si>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</si>
  <si>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</si>
  <si>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</si>
  <si>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</si>
  <si>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</si>
  <si>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</si>
  <si>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</si>
  <si>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</si>
  <si>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</si>
  <si>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</si>
  <si>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</si>
  <si>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</si>
  <si>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</si>
  <si>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</si>
  <si>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</si>
  <si>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</si>
  <si>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</si>
  <si>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</si>
  <si>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</si>
  <si>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</si>
  <si>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</si>
  <si>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</si>
  <si>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</si>
  <si>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</si>
  <si>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</si>
  <si>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</si>
  <si>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</si>
  <si>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</si>
  <si>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</si>
  <si>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</si>
  <si>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</si>
  <si>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</si>
  <si>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</si>
  <si>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</si>
  <si>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</si>
  <si>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</si>
  <si>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</si>
  <si>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</si>
  <si>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</si>
  <si>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</si>
  <si>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</si>
  <si>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</si>
  <si>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</si>
  <si>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</si>
  <si>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</si>
  <si>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</si>
  <si>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</si>
  <si>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</si>
  <si>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</si>
  <si>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</si>
  <si>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</si>
  <si>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</si>
  <si>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</si>
  <si>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</si>
  <si>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</si>
  <si>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</si>
  <si>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</si>
  <si>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</si>
  <si>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</si>
  <si>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</si>
  <si>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</si>
  <si>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</si>
  <si>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</si>
  <si>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</si>
  <si>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</si>
  <si>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</si>
  <si>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</si>
  <si>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</si>
  <si>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</si>
  <si>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</si>
  <si>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</si>
  <si>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</si>
  <si>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</si>
  <si>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</si>
  <si>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</si>
  <si>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</si>
  <si>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</si>
  <si>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</si>
  <si>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</si>
  <si>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</si>
  <si>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</si>
  <si>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</si>
  <si>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</si>
  <si>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</si>
  <si>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</si>
  <si>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</si>
  <si>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</si>
  <si>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</si>
  <si>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</si>
  <si>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</si>
  <si>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</si>
  <si>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</si>
  <si>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</si>
  <si>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</si>
  <si>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</si>
  <si>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</si>
  <si>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</si>
  <si>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</si>
  <si>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</si>
  <si>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</si>
  <si>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</si>
  <si>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</si>
  <si>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</si>
  <si>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</si>
  <si>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</si>
  <si>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</si>
  <si>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</si>
  <si>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</si>
  <si>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</si>
  <si>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</si>
  <si>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</si>
  <si>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</si>
  <si>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</si>
  <si>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</si>
  <si>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А/К  1791</t>
  </si>
  <si>
    <t>5047227020</t>
  </si>
  <si>
    <t>504243001</t>
  </si>
  <si>
    <t>1195081037777</t>
  </si>
  <si>
    <t>Сергиево-Посадский</t>
  </si>
  <si>
    <t>46728000</t>
  </si>
  <si>
    <t>АНО "РСВ"</t>
  </si>
  <si>
    <t>9710063040</t>
  </si>
  <si>
    <t>504445001</t>
  </si>
  <si>
    <t>1187700010464</t>
  </si>
  <si>
    <t>Солнечногорск</t>
  </si>
  <si>
    <t>46771000</t>
  </si>
  <si>
    <t>АО "121 АРЗ"</t>
  </si>
  <si>
    <t>5032168904</t>
  </si>
  <si>
    <t>503201001</t>
  </si>
  <si>
    <t>1075032007544</t>
  </si>
  <si>
    <t>Одинцовский</t>
  </si>
  <si>
    <t>46755000</t>
  </si>
  <si>
    <t>АО "175 ДОК"</t>
  </si>
  <si>
    <t>5024060150</t>
  </si>
  <si>
    <t>1035004467300</t>
  </si>
  <si>
    <t>АО "198 КЖИ"</t>
  </si>
  <si>
    <t>5028002208</t>
  </si>
  <si>
    <t>502801001</t>
  </si>
  <si>
    <t>1025003473285</t>
  </si>
  <si>
    <t>Можайский</t>
  </si>
  <si>
    <t>46745000</t>
  </si>
  <si>
    <t>АО "22 БТРЗ"</t>
  </si>
  <si>
    <t>5031087177</t>
  </si>
  <si>
    <t>503101001</t>
  </si>
  <si>
    <t>1095031003561</t>
  </si>
  <si>
    <t>Богородский</t>
  </si>
  <si>
    <t>46751000</t>
  </si>
  <si>
    <t>АО "БЭЗ"</t>
  </si>
  <si>
    <t>5031013256</t>
  </si>
  <si>
    <t>1025003917212</t>
  </si>
  <si>
    <t>АО "Бецема"</t>
  </si>
  <si>
    <t>5024012580</t>
  </si>
  <si>
    <t>1025002869330</t>
  </si>
  <si>
    <t>АО "Бронницкий ТВК"</t>
  </si>
  <si>
    <t>5002004144</t>
  </si>
  <si>
    <t>500201001</t>
  </si>
  <si>
    <t>1155040005120</t>
  </si>
  <si>
    <t>городской округ Бронницы</t>
  </si>
  <si>
    <t>46705000</t>
  </si>
  <si>
    <t>АО "ВЕГЕТТА"</t>
  </si>
  <si>
    <t>7713070229</t>
  </si>
  <si>
    <t>504701001</t>
  </si>
  <si>
    <t>1027739641357</t>
  </si>
  <si>
    <t>городской округ Долгопрудный</t>
  </si>
  <si>
    <t>46716000</t>
  </si>
  <si>
    <t>АО "ВКС"</t>
  </si>
  <si>
    <t>5053039931</t>
  </si>
  <si>
    <t>505301001</t>
  </si>
  <si>
    <t>1155053002048</t>
  </si>
  <si>
    <t>городской округ Электросталь</t>
  </si>
  <si>
    <t>46790000</t>
  </si>
  <si>
    <t>АО "ВПК "НПО машиностроения"</t>
  </si>
  <si>
    <t>5012039795</t>
  </si>
  <si>
    <t>504101001</t>
  </si>
  <si>
    <t>1075012001492</t>
  </si>
  <si>
    <t>городской округ Реутов</t>
  </si>
  <si>
    <t>46764000</t>
  </si>
  <si>
    <t>АО "ВТС"</t>
  </si>
  <si>
    <t>5005043328</t>
  </si>
  <si>
    <t>500501001</t>
  </si>
  <si>
    <t>1065005016196</t>
  </si>
  <si>
    <t>Воскресенск</t>
  </si>
  <si>
    <t>46710000</t>
  </si>
  <si>
    <t>АО "Владимирская газовая компания"</t>
  </si>
  <si>
    <t>3302003469</t>
  </si>
  <si>
    <t>332701001</t>
  </si>
  <si>
    <t>1033301802490</t>
  </si>
  <si>
    <t>АО "Внуковский завод огнеупорных изделий"</t>
  </si>
  <si>
    <t>5032018384</t>
  </si>
  <si>
    <t>1035006455725</t>
  </si>
  <si>
    <t>АО "Волоколамское ПТП РЖКХ"</t>
  </si>
  <si>
    <t>5004021787</t>
  </si>
  <si>
    <t>500401001</t>
  </si>
  <si>
    <t>1085004001708</t>
  </si>
  <si>
    <t>Волоколамский</t>
  </si>
  <si>
    <t>46708000</t>
  </si>
  <si>
    <t>АО "ГАММА"</t>
  </si>
  <si>
    <t>5007006378</t>
  </si>
  <si>
    <t>500701001</t>
  </si>
  <si>
    <t>1035001601920</t>
  </si>
  <si>
    <t>Дмитровский</t>
  </si>
  <si>
    <t>46715000</t>
  </si>
  <si>
    <t>АО "ГТ Энерго"</t>
  </si>
  <si>
    <t>7703806647</t>
  </si>
  <si>
    <t>772801001</t>
  </si>
  <si>
    <t>1147746189843</t>
  </si>
  <si>
    <t>Щёлково</t>
  </si>
  <si>
    <t>46788000</t>
  </si>
  <si>
    <t>АО "Газпромнефть МЗСМ"</t>
  </si>
  <si>
    <t>5052012550</t>
  </si>
  <si>
    <t>505001001</t>
  </si>
  <si>
    <t>1025007069625</t>
  </si>
  <si>
    <t>городской округ Фрязино</t>
  </si>
  <si>
    <t>46780000</t>
  </si>
  <si>
    <t>АО "Главное управление обустройства войск"</t>
  </si>
  <si>
    <t>7703702341</t>
  </si>
  <si>
    <t>770401001</t>
  </si>
  <si>
    <t>1097746390224</t>
  </si>
  <si>
    <t>городской округ Химки</t>
  </si>
  <si>
    <t>46783000</t>
  </si>
  <si>
    <t>АО "ДП "Истра-Нутриция"</t>
  </si>
  <si>
    <t>5017014392</t>
  </si>
  <si>
    <t>501701001</t>
  </si>
  <si>
    <t>1025001816245</t>
  </si>
  <si>
    <t>Истра</t>
  </si>
  <si>
    <t>46733000</t>
  </si>
  <si>
    <t>АО "Делфин груп"</t>
  </si>
  <si>
    <t>5038021231</t>
  </si>
  <si>
    <t>503801001</t>
  </si>
  <si>
    <t>1025004905782</t>
  </si>
  <si>
    <t>Пушкинский</t>
  </si>
  <si>
    <t>46758000</t>
  </si>
  <si>
    <t>АО "Дмитров-Холдинг"</t>
  </si>
  <si>
    <t>5006006664</t>
  </si>
  <si>
    <t>1025001063306</t>
  </si>
  <si>
    <t>АО "ДоКон"</t>
  </si>
  <si>
    <t>5009003446</t>
  </si>
  <si>
    <t>500901001</t>
  </si>
  <si>
    <t>1025001280523</t>
  </si>
  <si>
    <t>городской округ Домодедово</t>
  </si>
  <si>
    <t>46709000</t>
  </si>
  <si>
    <t>АО "ЖИЛСЕРВИС"</t>
  </si>
  <si>
    <t>5075369524</t>
  </si>
  <si>
    <t>507501001</t>
  </si>
  <si>
    <t>1085075001692</t>
  </si>
  <si>
    <t>Рузский</t>
  </si>
  <si>
    <t>46766000</t>
  </si>
  <si>
    <t>АО "ЗиО-Подольск"</t>
  </si>
  <si>
    <t>5036040729</t>
  </si>
  <si>
    <t>503601001</t>
  </si>
  <si>
    <t>1025004700445</t>
  </si>
  <si>
    <t>городской округ Подольск</t>
  </si>
  <si>
    <t>46760000</t>
  </si>
  <si>
    <t>АО "Ивантеевская Теплосеть"</t>
  </si>
  <si>
    <t>5038156503</t>
  </si>
  <si>
    <t>1205000114252</t>
  </si>
  <si>
    <t>АО "Истринская теплосеть"</t>
  </si>
  <si>
    <t>5017067757</t>
  </si>
  <si>
    <t>1075017000079</t>
  </si>
  <si>
    <t>АО "КРОКУС ИНТЕРНЭШНЛ"</t>
  </si>
  <si>
    <t>7728115183</t>
  </si>
  <si>
    <t>1027700257023</t>
  </si>
  <si>
    <t>АО "Корпорация "Тактическое ракетное вооружение"</t>
  </si>
  <si>
    <t>5099000013</t>
  </si>
  <si>
    <t>997850001</t>
  </si>
  <si>
    <t>1035003364021</t>
  </si>
  <si>
    <t>городской округ Королев</t>
  </si>
  <si>
    <t>46734000</t>
  </si>
  <si>
    <t>АО "Красногорская теплосеть"</t>
  </si>
  <si>
    <t>5024047494</t>
  </si>
  <si>
    <t>1025002864457</t>
  </si>
  <si>
    <t>АО "ЛЗСФ"</t>
  </si>
  <si>
    <t>5025001397</t>
  </si>
  <si>
    <t>1025003079331</t>
  </si>
  <si>
    <t>городской округ Лобня</t>
  </si>
  <si>
    <t>46740000</t>
  </si>
  <si>
    <t>АО "ЛОК "Колонтаево"</t>
  </si>
  <si>
    <t>5031009115</t>
  </si>
  <si>
    <t>1025003912010</t>
  </si>
  <si>
    <t>АО "Легион"</t>
  </si>
  <si>
    <t>5042090319</t>
  </si>
  <si>
    <t>1065003027462</t>
  </si>
  <si>
    <t>АО "Люберецкая теплосеть"</t>
  </si>
  <si>
    <t>5027130221</t>
  </si>
  <si>
    <t>502701001</t>
  </si>
  <si>
    <t>1075027018032</t>
  </si>
  <si>
    <t>Люберцы</t>
  </si>
  <si>
    <t>46748000</t>
  </si>
  <si>
    <t>АО "МАШ"</t>
  </si>
  <si>
    <t>7712094033</t>
  </si>
  <si>
    <t>1027739374750</t>
  </si>
  <si>
    <t>АО "МВЗ им. М.Л. Миля"</t>
  </si>
  <si>
    <t>7718016666</t>
  </si>
  <si>
    <t>509950001</t>
  </si>
  <si>
    <t>1027739032969</t>
  </si>
  <si>
    <t>АО "МОСМЕК Недвижимость"</t>
  </si>
  <si>
    <t>5003137066</t>
  </si>
  <si>
    <t>500301001</t>
  </si>
  <si>
    <t>1195027026259</t>
  </si>
  <si>
    <t>Ленинский</t>
  </si>
  <si>
    <t>46707000</t>
  </si>
  <si>
    <t>АО "МОЭГ"</t>
  </si>
  <si>
    <t>5012070724</t>
  </si>
  <si>
    <t>501201001</t>
  </si>
  <si>
    <t>1115012006130</t>
  </si>
  <si>
    <t>городской округ Балашиха</t>
  </si>
  <si>
    <t>46704000</t>
  </si>
  <si>
    <t>АО "МСК Инжиниринг"</t>
  </si>
  <si>
    <t>5027188045</t>
  </si>
  <si>
    <t>1125027010680</t>
  </si>
  <si>
    <t>городской округ Котельники</t>
  </si>
  <si>
    <t>46739000</t>
  </si>
  <si>
    <t>АО "Металлургический завод "Электросталь"</t>
  </si>
  <si>
    <t>5053000797</t>
  </si>
  <si>
    <t>1025007109929</t>
  </si>
  <si>
    <t>АО "Московский АРЗ ДОСААФ"</t>
  </si>
  <si>
    <t>5001020016</t>
  </si>
  <si>
    <t>500101001</t>
  </si>
  <si>
    <t>1025000514329</t>
  </si>
  <si>
    <t>АО "Мострансавто"</t>
  </si>
  <si>
    <t>Луховицы</t>
  </si>
  <si>
    <t>46747000</t>
  </si>
  <si>
    <t>АО "Мытищинская теплосеть"</t>
  </si>
  <si>
    <t>5029004624</t>
  </si>
  <si>
    <t>502901001</t>
  </si>
  <si>
    <t>1025003513017</t>
  </si>
  <si>
    <t>городской округ Мытищи</t>
  </si>
  <si>
    <t>46746000</t>
  </si>
  <si>
    <t>АО "НПК "КБМ"</t>
  </si>
  <si>
    <t>5022039177</t>
  </si>
  <si>
    <t>1125022001851</t>
  </si>
  <si>
    <t>Коломна</t>
  </si>
  <si>
    <t>46738000</t>
  </si>
  <si>
    <t>АО "НПО Дормаш"</t>
  </si>
  <si>
    <t>5038012452</t>
  </si>
  <si>
    <t>1025004905738</t>
  </si>
  <si>
    <t>АО "НПО ИТ"</t>
  </si>
  <si>
    <t>5018139517</t>
  </si>
  <si>
    <t>501801001</t>
  </si>
  <si>
    <t>1095018006555</t>
  </si>
  <si>
    <t>АО "НПО Стеклопластик"</t>
  </si>
  <si>
    <t>5044000039</t>
  </si>
  <si>
    <t>504401001</t>
  </si>
  <si>
    <t>1035008852097</t>
  </si>
  <si>
    <t>АО "НПО ЭНЕРГОМАШ"</t>
  </si>
  <si>
    <t>5047008220</t>
  </si>
  <si>
    <t>1025006169704</t>
  </si>
  <si>
    <t>АО "Наро-Фоминский хладокомбинат"</t>
  </si>
  <si>
    <t>5030004410</t>
  </si>
  <si>
    <t>503001001</t>
  </si>
  <si>
    <t>1025003756359</t>
  </si>
  <si>
    <t>Наро-Фоминский</t>
  </si>
  <si>
    <t>46750000</t>
  </si>
  <si>
    <t>АО "Научно-производственное предприятие "Исток" имени А.И. Шокина</t>
  </si>
  <si>
    <t>5050108496</t>
  </si>
  <si>
    <t>1135050007400</t>
  </si>
  <si>
    <t>АО "Никольское"</t>
  </si>
  <si>
    <t>5024013512</t>
  </si>
  <si>
    <t>1025002866063</t>
  </si>
  <si>
    <t>АО "Ногинское ПОГАТ"</t>
  </si>
  <si>
    <t>5031000514</t>
  </si>
  <si>
    <t>1035006111865</t>
  </si>
  <si>
    <t>АО "ОКТЕКС"</t>
  </si>
  <si>
    <t>5027070068</t>
  </si>
  <si>
    <t>1035005006475</t>
  </si>
  <si>
    <t>АО "ОМК Маркет"</t>
  </si>
  <si>
    <t>5050008290</t>
  </si>
  <si>
    <t>1025006519933</t>
  </si>
  <si>
    <t>АО "ПЗЭМИ"</t>
  </si>
  <si>
    <t>5036003332</t>
  </si>
  <si>
    <t>1025004701072</t>
  </si>
  <si>
    <t>АО "Парк-отель "Ершово"</t>
  </si>
  <si>
    <t>5032053886</t>
  </si>
  <si>
    <t>1025004058870</t>
  </si>
  <si>
    <t>АО "РАТЕКС"</t>
  </si>
  <si>
    <t>5040007918</t>
  </si>
  <si>
    <t>504001001</t>
  </si>
  <si>
    <t>1025005119732</t>
  </si>
  <si>
    <t>Раменский</t>
  </si>
  <si>
    <t>46768000</t>
  </si>
  <si>
    <t>АО "РАТЕП"</t>
  </si>
  <si>
    <t>5043000212</t>
  </si>
  <si>
    <t>507701001</t>
  </si>
  <si>
    <t>1025005598969</t>
  </si>
  <si>
    <t>городской округ Серпухов</t>
  </si>
  <si>
    <t>46770000</t>
  </si>
  <si>
    <t>АО "РЕСУРС"</t>
  </si>
  <si>
    <t>5032293020</t>
  </si>
  <si>
    <t>1185024001744</t>
  </si>
  <si>
    <t>АО "РИР"</t>
  </si>
  <si>
    <t>7706757331</t>
  </si>
  <si>
    <t>770601001</t>
  </si>
  <si>
    <t>1117746439480</t>
  </si>
  <si>
    <t>АО "РПКБ"</t>
  </si>
  <si>
    <t>5040007594</t>
  </si>
  <si>
    <t>1025005118830</t>
  </si>
  <si>
    <t>АО "РТИ"</t>
  </si>
  <si>
    <t>5031005664</t>
  </si>
  <si>
    <t>1035006100909</t>
  </si>
  <si>
    <t>АО "Раменская теплосеть"</t>
  </si>
  <si>
    <t>5040109331</t>
  </si>
  <si>
    <t>1115040008621</t>
  </si>
  <si>
    <t>АО "СТЭК"</t>
  </si>
  <si>
    <t>5042080504</t>
  </si>
  <si>
    <t>504201001</t>
  </si>
  <si>
    <t>1055008006217</t>
  </si>
  <si>
    <t>АО "Санаторий Истра"</t>
  </si>
  <si>
    <t>5017003947</t>
  </si>
  <si>
    <t>1025001812846</t>
  </si>
  <si>
    <t>АО "Серпуховский завод "Металлист"</t>
  </si>
  <si>
    <t>5043012881</t>
  </si>
  <si>
    <t>504301001</t>
  </si>
  <si>
    <t>1025005598155</t>
  </si>
  <si>
    <t>АО "Сокол"</t>
  </si>
  <si>
    <t>5017014522</t>
  </si>
  <si>
    <t>1025001817026</t>
  </si>
  <si>
    <t>АО "Стройполимер"</t>
  </si>
  <si>
    <t>5032010000</t>
  </si>
  <si>
    <t>1025004063600</t>
  </si>
  <si>
    <t>АО "Ступинская металлургичекая компания"</t>
  </si>
  <si>
    <t>5045023416</t>
  </si>
  <si>
    <t>504501001</t>
  </si>
  <si>
    <t>1025005917551</t>
  </si>
  <si>
    <t>Ступино</t>
  </si>
  <si>
    <t>46776000</t>
  </si>
  <si>
    <t>АО "ТЭИК"</t>
  </si>
  <si>
    <t>5036064448</t>
  </si>
  <si>
    <t>1055014708308</t>
  </si>
  <si>
    <t>АО "ТЭП"</t>
  </si>
  <si>
    <t>5029191766</t>
  </si>
  <si>
    <t>1145029013392</t>
  </si>
  <si>
    <t>Талдомский</t>
  </si>
  <si>
    <t>46778000</t>
  </si>
  <si>
    <t>АО "Теплогенерирующая компания-7"</t>
  </si>
  <si>
    <t>5024139265</t>
  </si>
  <si>
    <t>1135024006370</t>
  </si>
  <si>
    <t>Орехово-Зуевский</t>
  </si>
  <si>
    <t>46757000</t>
  </si>
  <si>
    <t>АО "Теплосеть"</t>
  </si>
  <si>
    <t>5018134438</t>
  </si>
  <si>
    <t>1095018000142</t>
  </si>
  <si>
    <t>5052021890</t>
  </si>
  <si>
    <t>1105050008194</t>
  </si>
  <si>
    <t>АО "ФПЛК"</t>
  </si>
  <si>
    <t>5024070944</t>
  </si>
  <si>
    <t>1055004213923</t>
  </si>
  <si>
    <t>АО "Фряновская фабрика"</t>
  </si>
  <si>
    <t>5050007378</t>
  </si>
  <si>
    <t>1035010207869</t>
  </si>
  <si>
    <t>АО "ЦНИИСМ"</t>
  </si>
  <si>
    <t>5042003203</t>
  </si>
  <si>
    <t>1025005330646</t>
  </si>
  <si>
    <t>АО "ЦНИП СДМ"</t>
  </si>
  <si>
    <t>5016000132</t>
  </si>
  <si>
    <t>501601001</t>
  </si>
  <si>
    <t>1025001766338</t>
  </si>
  <si>
    <t>АО "ЭКК"</t>
  </si>
  <si>
    <t>5024113605</t>
  </si>
  <si>
    <t>1105024004612</t>
  </si>
  <si>
    <t>АО "ЭНЕРГОТЕН"</t>
  </si>
  <si>
    <t>5010003793</t>
  </si>
  <si>
    <t>501001001</t>
  </si>
  <si>
    <t>1025001416010</t>
  </si>
  <si>
    <t>городской округ Дубна</t>
  </si>
  <si>
    <t>46718000</t>
  </si>
  <si>
    <t>АО "Эталон Стандарт"</t>
  </si>
  <si>
    <t>5024099693</t>
  </si>
  <si>
    <t>1085024006693</t>
  </si>
  <si>
    <t>АО «ЖИЛЭНЕРГО»</t>
  </si>
  <si>
    <t>5047248800</t>
  </si>
  <si>
    <t>1215000021675</t>
  </si>
  <si>
    <t>АО «ЛИИ им. М.М.Громова»</t>
  </si>
  <si>
    <t>5040114973</t>
  </si>
  <si>
    <t>1125040002823</t>
  </si>
  <si>
    <t>городской округ Жуковский</t>
  </si>
  <si>
    <t>46725000</t>
  </si>
  <si>
    <t>АО «ОЭЗ ТВТ «Дубна»</t>
  </si>
  <si>
    <t>5010034054</t>
  </si>
  <si>
    <t>1065010023440</t>
  </si>
  <si>
    <t>АО «Одинцовская теплосеть»</t>
  </si>
  <si>
    <t>5032199740</t>
  </si>
  <si>
    <t>1085032325542</t>
  </si>
  <si>
    <t>АО «Риал Ком»</t>
  </si>
  <si>
    <t>5074018467</t>
  </si>
  <si>
    <t>1025007512617</t>
  </si>
  <si>
    <t>АО «Тепло Шатуры»</t>
  </si>
  <si>
    <t>5049025358</t>
  </si>
  <si>
    <t>504901001</t>
  </si>
  <si>
    <t>1205000115275</t>
  </si>
  <si>
    <t>Шатура</t>
  </si>
  <si>
    <t>46786000</t>
  </si>
  <si>
    <t>АО НПП "КлАСС"</t>
  </si>
  <si>
    <t>7724032017</t>
  </si>
  <si>
    <t>502201001</t>
  </si>
  <si>
    <t>1027700450975</t>
  </si>
  <si>
    <t>АО ФНПЦ "НИИ прикладной химии"</t>
  </si>
  <si>
    <t>5042120394</t>
  </si>
  <si>
    <t>1115042005638</t>
  </si>
  <si>
    <t>Академия ГПС МЧС России</t>
  </si>
  <si>
    <t>7717035419</t>
  </si>
  <si>
    <t>771701001</t>
  </si>
  <si>
    <t>1027739451684</t>
  </si>
  <si>
    <t>Богородский филиал АО "НПО "Прибор"</t>
  </si>
  <si>
    <t>7726700943</t>
  </si>
  <si>
    <t>503143001</t>
  </si>
  <si>
    <t>1127746541427</t>
  </si>
  <si>
    <t>Войсковая часть 3492</t>
  </si>
  <si>
    <t>5001018070</t>
  </si>
  <si>
    <t>1035000702153</t>
  </si>
  <si>
    <t>Войсковая часть 3641</t>
  </si>
  <si>
    <t>5038019183</t>
  </si>
  <si>
    <t>1035007550544</t>
  </si>
  <si>
    <t>ГАПОУ МО "МЦК - Техникум имени С.П. Королева"</t>
  </si>
  <si>
    <t>5018160999</t>
  </si>
  <si>
    <t>1145018000093</t>
  </si>
  <si>
    <t>ГАСУСО МО «Добрый дом «Коломенский»</t>
  </si>
  <si>
    <t>5070000719</t>
  </si>
  <si>
    <t>1025007331140</t>
  </si>
  <si>
    <t>ГАСУСО МО «ПАНСИОНАТ «ПОДОЛЬСКИЙ»</t>
  </si>
  <si>
    <t>5021004407</t>
  </si>
  <si>
    <t>502101001</t>
  </si>
  <si>
    <t>1025002688809</t>
  </si>
  <si>
    <t>ГАУ МО "ЦСП №1"</t>
  </si>
  <si>
    <t>5075012595</t>
  </si>
  <si>
    <t>1035011652631</t>
  </si>
  <si>
    <t>ГАУСО МО "КЦСОиР "Егорьевский"</t>
  </si>
  <si>
    <t>5011023295</t>
  </si>
  <si>
    <t>501101001</t>
  </si>
  <si>
    <t>1045002350942</t>
  </si>
  <si>
    <t>городской округ Егорьевск</t>
  </si>
  <si>
    <t>46722000</t>
  </si>
  <si>
    <t>ГБПОУ МО "Коломенский аграрный колледж"</t>
  </si>
  <si>
    <t>5022021620</t>
  </si>
  <si>
    <t>1025002737320</t>
  </si>
  <si>
    <t>ГБПОУ МО "Павлово-Посадский техникум"</t>
  </si>
  <si>
    <t>5035039128</t>
  </si>
  <si>
    <t>503501001</t>
  </si>
  <si>
    <t>1105035000091</t>
  </si>
  <si>
    <t>Павлово-Посадский</t>
  </si>
  <si>
    <t>46759000</t>
  </si>
  <si>
    <t>ГБПОУ МО "ШЭТ"</t>
  </si>
  <si>
    <t>5049003675</t>
  </si>
  <si>
    <t>1025006466748</t>
  </si>
  <si>
    <t>ГБСУ СО МО "Добрый дом"Куровской"</t>
  </si>
  <si>
    <t>5073065270</t>
  </si>
  <si>
    <t>503401001</t>
  </si>
  <si>
    <t>1035011300048</t>
  </si>
  <si>
    <t>ГБСУСО МО "Добрый дом "Чеховский"</t>
  </si>
  <si>
    <t>5048051186</t>
  </si>
  <si>
    <t>504801001</t>
  </si>
  <si>
    <t>1025006396250</t>
  </si>
  <si>
    <t>Чехов</t>
  </si>
  <si>
    <t>46784000</t>
  </si>
  <si>
    <t>ГБСУСО МО «Добрый дом «Раменский»</t>
  </si>
  <si>
    <t>5040036267</t>
  </si>
  <si>
    <t>1025005121789</t>
  </si>
  <si>
    <t>ГБУ "Реабилитационный центр для инвалидов по зрению"</t>
  </si>
  <si>
    <t>5045032690</t>
  </si>
  <si>
    <t>1045009154651</t>
  </si>
  <si>
    <t>ГБУ Геролонтогический центр "Дмитровский"</t>
  </si>
  <si>
    <t>5007008294</t>
  </si>
  <si>
    <t>1035001601018</t>
  </si>
  <si>
    <t>ГБУ НПГЦ</t>
  </si>
  <si>
    <t>5009014328</t>
  </si>
  <si>
    <t>772301001</t>
  </si>
  <si>
    <t>1025001278279</t>
  </si>
  <si>
    <t>ГБУ Социальный дом "Данки"</t>
  </si>
  <si>
    <t>5077000796</t>
  </si>
  <si>
    <t>1025007772239</t>
  </si>
  <si>
    <t>ГБУ Социальный дом «Ступино»</t>
  </si>
  <si>
    <t>5045015550</t>
  </si>
  <si>
    <t>1035009150714</t>
  </si>
  <si>
    <t>ГБУЗ МО "Психиатрическая больница №8"</t>
  </si>
  <si>
    <t>5034083364</t>
  </si>
  <si>
    <t>1025004585363</t>
  </si>
  <si>
    <t>ГБУЗ МО «Санаторий Пушкино»</t>
  </si>
  <si>
    <t>5038005670</t>
  </si>
  <si>
    <t>1025004906970</t>
  </si>
  <si>
    <t>ГБУЗ ТКБ № 3 ДЗМ</t>
  </si>
  <si>
    <t>7733054120</t>
  </si>
  <si>
    <t>773301001</t>
  </si>
  <si>
    <t>1037733036791</t>
  </si>
  <si>
    <t>ГБУЗ Туберкулезная больница имени А.Е. Рабухина ДЗМ</t>
  </si>
  <si>
    <t>5044015638</t>
  </si>
  <si>
    <t>1025005690566</t>
  </si>
  <si>
    <t>ГКУ "Соцэнерго"</t>
  </si>
  <si>
    <t>7719253518</t>
  </si>
  <si>
    <t>771001001</t>
  </si>
  <si>
    <t>1027700149267</t>
  </si>
  <si>
    <t>ГУП "ЦУГИ"</t>
  </si>
  <si>
    <t>7705059380</t>
  </si>
  <si>
    <t>772201001</t>
  </si>
  <si>
    <t>1037700022975</t>
  </si>
  <si>
    <t>ГУП МО "КС МО"</t>
  </si>
  <si>
    <t>5034065171</t>
  </si>
  <si>
    <t>1025004586353</t>
  </si>
  <si>
    <t>городской округ Лосино-Петровский</t>
  </si>
  <si>
    <t>46742000</t>
  </si>
  <si>
    <t>Госфильмофонд России</t>
  </si>
  <si>
    <t>5009007137</t>
  </si>
  <si>
    <t>1025001282877</t>
  </si>
  <si>
    <t>ДМУП "ЭКПО"</t>
  </si>
  <si>
    <t>5027033059</t>
  </si>
  <si>
    <t>1035010952437</t>
  </si>
  <si>
    <t>городской округ Дзержинский</t>
  </si>
  <si>
    <t>46711000</t>
  </si>
  <si>
    <t>ЖЭУ ЗАО "Мособлстрой №20"</t>
  </si>
  <si>
    <t>5038012910</t>
  </si>
  <si>
    <t>503802003</t>
  </si>
  <si>
    <t>1025004919510</t>
  </si>
  <si>
    <t>ЗАО "ВИК "Тензо-М"</t>
  </si>
  <si>
    <t>5027048351</t>
  </si>
  <si>
    <t>1025003210627</t>
  </si>
  <si>
    <t>ЗАО "ЗиО-Здоровье"</t>
  </si>
  <si>
    <t>5036046054</t>
  </si>
  <si>
    <t>1025004710906</t>
  </si>
  <si>
    <t>ЗАО "КСПЗ"</t>
  </si>
  <si>
    <t>5021011845</t>
  </si>
  <si>
    <t>401801001</t>
  </si>
  <si>
    <t>1025002689205</t>
  </si>
  <si>
    <t>ЗАО "ЛВЗ "Топаз"</t>
  </si>
  <si>
    <t>5038002790</t>
  </si>
  <si>
    <t>997350001</t>
  </si>
  <si>
    <t>1025004907916</t>
  </si>
  <si>
    <t>ЗАО "МБМ Центр Лимитед"</t>
  </si>
  <si>
    <t>7730095544</t>
  </si>
  <si>
    <t>1025000511249</t>
  </si>
  <si>
    <t>ЗАО "Новая усадьба"</t>
  </si>
  <si>
    <t>7728587940</t>
  </si>
  <si>
    <t>1067746778593</t>
  </si>
  <si>
    <t>ЗАО "ПО "Берег"</t>
  </si>
  <si>
    <t>5035001332</t>
  </si>
  <si>
    <t>1025004641001</t>
  </si>
  <si>
    <t>ЗАО "Петелинская птицефабрика"</t>
  </si>
  <si>
    <t>5032000235</t>
  </si>
  <si>
    <t>1025004062423</t>
  </si>
  <si>
    <t>ЗАО "Рахмановский шелковый комбинат"</t>
  </si>
  <si>
    <t>5035002671</t>
  </si>
  <si>
    <t>1025004646391</t>
  </si>
  <si>
    <t>ЗАО "Совхоз имени Ленина"</t>
  </si>
  <si>
    <t>5003009032</t>
  </si>
  <si>
    <t>1025000658099</t>
  </si>
  <si>
    <t>ЗАО "Союзэнерго"</t>
  </si>
  <si>
    <t>7719535689</t>
  </si>
  <si>
    <t>501501001</t>
  </si>
  <si>
    <t>1047796919466</t>
  </si>
  <si>
    <t>ЗАО "ТЕХОС"</t>
  </si>
  <si>
    <t>5011002143</t>
  </si>
  <si>
    <t>1035002350844</t>
  </si>
  <si>
    <t>ЗАО "ЭНО"</t>
  </si>
  <si>
    <t>5017032666</t>
  </si>
  <si>
    <t>1025001823109</t>
  </si>
  <si>
    <t>ЗАО "Электроизолит"</t>
  </si>
  <si>
    <t>5042000530</t>
  </si>
  <si>
    <t>1025005324123</t>
  </si>
  <si>
    <t>ИП Саталин Александр андреевич</t>
  </si>
  <si>
    <t>504004459205</t>
  </si>
  <si>
    <t>307504033000041</t>
  </si>
  <si>
    <t>ИП Факин Виталий Александрович</t>
  </si>
  <si>
    <t>501208187603</t>
  </si>
  <si>
    <t>317505300031964</t>
  </si>
  <si>
    <t>ЛПУ санаторий "Озеры"</t>
  </si>
  <si>
    <t>5033002210</t>
  </si>
  <si>
    <t>503301001</t>
  </si>
  <si>
    <t>1025004543410</t>
  </si>
  <si>
    <t>Лечебно-профилактическое учреждение "Санаторий "Правда"</t>
  </si>
  <si>
    <t>5038036051</t>
  </si>
  <si>
    <t>1025004916881</t>
  </si>
  <si>
    <t>МБУ «Ликино-Дулевский КБ»</t>
  </si>
  <si>
    <t>5034051122</t>
  </si>
  <si>
    <t>1155034002166</t>
  </si>
  <si>
    <t>МГТУ им. Н.Э. БАУМАНА МФ</t>
  </si>
  <si>
    <t>7701002520</t>
  </si>
  <si>
    <t>770101001</t>
  </si>
  <si>
    <t>1027739051779</t>
  </si>
  <si>
    <t>МКП "ИКЖКХ"</t>
  </si>
  <si>
    <t>5044046731</t>
  </si>
  <si>
    <t>1055008701395</t>
  </si>
  <si>
    <t>МКП "Лотошинское ЖКХ"</t>
  </si>
  <si>
    <t>5071005886</t>
  </si>
  <si>
    <t>507101001</t>
  </si>
  <si>
    <t>1115004003894</t>
  </si>
  <si>
    <t>Лотошино</t>
  </si>
  <si>
    <t>46752000</t>
  </si>
  <si>
    <t>МП "ЖКХ " Чеховского района</t>
  </si>
  <si>
    <t>5048052077</t>
  </si>
  <si>
    <t>1035009950150</t>
  </si>
  <si>
    <t>МП "Звенигородские инженерные сети"</t>
  </si>
  <si>
    <t>5015249617</t>
  </si>
  <si>
    <t>1125032002402</t>
  </si>
  <si>
    <t>МП "ЛП КТВС"</t>
  </si>
  <si>
    <t>5050097808</t>
  </si>
  <si>
    <t>1125050005871</t>
  </si>
  <si>
    <t>МП "Лыткаринская теплосеть"</t>
  </si>
  <si>
    <t>5026000406</t>
  </si>
  <si>
    <t>502601001</t>
  </si>
  <si>
    <t>1035004900567</t>
  </si>
  <si>
    <t>городской округ Лыткарино</t>
  </si>
  <si>
    <t>46741000</t>
  </si>
  <si>
    <t>МП "Теплоцентраль"</t>
  </si>
  <si>
    <t>5013006792</t>
  </si>
  <si>
    <t>1025001628134</t>
  </si>
  <si>
    <t>МП ГОЩ "Щёлковская Теплосеть"</t>
  </si>
  <si>
    <t>5050026684</t>
  </si>
  <si>
    <t>1035010206461</t>
  </si>
  <si>
    <t>МПКХ "Шаховская"</t>
  </si>
  <si>
    <t>5079000720</t>
  </si>
  <si>
    <t>507901001</t>
  </si>
  <si>
    <t>1025007863880</t>
  </si>
  <si>
    <t>городской округ Шаховская</t>
  </si>
  <si>
    <t>46787000</t>
  </si>
  <si>
    <t>МУЖКП "Котельники"</t>
  </si>
  <si>
    <t>5027048658</t>
  </si>
  <si>
    <t>1035005003593</t>
  </si>
  <si>
    <t>МУП "БКС"</t>
  </si>
  <si>
    <t>5012091227</t>
  </si>
  <si>
    <t>1165012050565</t>
  </si>
  <si>
    <t>МУП "Благоустройство и развитие" городского округа Власиха</t>
  </si>
  <si>
    <t>5032223658</t>
  </si>
  <si>
    <t>1105032004219</t>
  </si>
  <si>
    <t>городской округ Власиха</t>
  </si>
  <si>
    <t>46773000</t>
  </si>
  <si>
    <t>МУП "ВИДНОВСКОЕ ПТО ГХ"</t>
  </si>
  <si>
    <t>5003002816</t>
  </si>
  <si>
    <t>1025000651510</t>
  </si>
  <si>
    <t>МУП "ВОДОКАНАЛ"</t>
  </si>
  <si>
    <t>5034028109</t>
  </si>
  <si>
    <t>1065034031809</t>
  </si>
  <si>
    <t>МУП "ДУ ЖКХ"</t>
  </si>
  <si>
    <t>5007105604</t>
  </si>
  <si>
    <t>1185007009879</t>
  </si>
  <si>
    <t>МУП "ЕСКХ Зарайского района"</t>
  </si>
  <si>
    <t>5014008866</t>
  </si>
  <si>
    <t>501401001</t>
  </si>
  <si>
    <t>1035002852081</t>
  </si>
  <si>
    <t>Зарайск</t>
  </si>
  <si>
    <t>46729000</t>
  </si>
  <si>
    <t>МУП "ЖКХ Назарьево"</t>
  </si>
  <si>
    <t>5032272535</t>
  </si>
  <si>
    <t>1135032010970</t>
  </si>
  <si>
    <t>МУП "Инженерные сети г.Долгопрудного"</t>
  </si>
  <si>
    <t>5008032317</t>
  </si>
  <si>
    <t>500801001</t>
  </si>
  <si>
    <t>1025001205470</t>
  </si>
  <si>
    <t>МУП "КЛИНТЕПЛОСЕТЬ"</t>
  </si>
  <si>
    <t>5020079505</t>
  </si>
  <si>
    <t>502001001</t>
  </si>
  <si>
    <t>1155020002059</t>
  </si>
  <si>
    <t>Клин</t>
  </si>
  <si>
    <t>46737000</t>
  </si>
  <si>
    <t>МУП "Лесной"</t>
  </si>
  <si>
    <t>5038070260</t>
  </si>
  <si>
    <t>1095038004313</t>
  </si>
  <si>
    <t>МУП "ПТО ЖКХ"</t>
  </si>
  <si>
    <t>5045003106</t>
  </si>
  <si>
    <t>1025005918783</t>
  </si>
  <si>
    <t>МУП "Подольская  теплосеть"</t>
  </si>
  <si>
    <t>5036002770</t>
  </si>
  <si>
    <t>1025004701677</t>
  </si>
  <si>
    <t>МУП "РКС"</t>
  </si>
  <si>
    <t>5042143553</t>
  </si>
  <si>
    <t>1165007054959</t>
  </si>
  <si>
    <t>МУП "РСО го Серебряные Пруды"</t>
  </si>
  <si>
    <t>5019027534</t>
  </si>
  <si>
    <t>501901001</t>
  </si>
  <si>
    <t>1165019050250</t>
  </si>
  <si>
    <t>городской округ Серебряные Пруды</t>
  </si>
  <si>
    <t>46772000</t>
  </si>
  <si>
    <t>МУП "ТЕПЛОСЕТЬ"</t>
  </si>
  <si>
    <t>5045069918</t>
  </si>
  <si>
    <t>1235000066707</t>
  </si>
  <si>
    <t>городской округ Кашира</t>
  </si>
  <si>
    <t>46735000</t>
  </si>
  <si>
    <t>МУП "Талдомсервис" г.Талдом</t>
  </si>
  <si>
    <t>5078015918</t>
  </si>
  <si>
    <t>507801001</t>
  </si>
  <si>
    <t>1065010023396</t>
  </si>
  <si>
    <t>МУП "Тепло Коломны"</t>
  </si>
  <si>
    <t>5022030985</t>
  </si>
  <si>
    <t>1025002738738</t>
  </si>
  <si>
    <t>МУП "Тепловодоканал"</t>
  </si>
  <si>
    <t>5039008071</t>
  </si>
  <si>
    <t>503901001</t>
  </si>
  <si>
    <t>1045011805244</t>
  </si>
  <si>
    <t>городской округ Пущино</t>
  </si>
  <si>
    <t>46762000</t>
  </si>
  <si>
    <t>МУП "Теплосеть Наро-Фоминского городского округа"</t>
  </si>
  <si>
    <t>5030015490</t>
  </si>
  <si>
    <t>1025003754214</t>
  </si>
  <si>
    <t>городской округ Молодёжный</t>
  </si>
  <si>
    <t>46761000</t>
  </si>
  <si>
    <t>МУП "Теплосеть" г.о Домодедово</t>
  </si>
  <si>
    <t>5009022752</t>
  </si>
  <si>
    <t>1035002001869</t>
  </si>
  <si>
    <t>МУП "УЭ"</t>
  </si>
  <si>
    <t>5031007809</t>
  </si>
  <si>
    <t>1035006118267</t>
  </si>
  <si>
    <t>городской округ Черноголовка</t>
  </si>
  <si>
    <t>46781000</t>
  </si>
  <si>
    <t>МУП "ЭЦУ"</t>
  </si>
  <si>
    <t>5053041031</t>
  </si>
  <si>
    <t>1055010416955</t>
  </si>
  <si>
    <t>МУП КХ "Егорьевские инженерные сети"</t>
  </si>
  <si>
    <t>5011025214</t>
  </si>
  <si>
    <t>1055002010172</t>
  </si>
  <si>
    <t>МУП ТХ "Теплосервис"</t>
  </si>
  <si>
    <t>5006011488</t>
  </si>
  <si>
    <t>500601001</t>
  </si>
  <si>
    <t>1065015015207</t>
  </si>
  <si>
    <t>городской округ Краснознаменск</t>
  </si>
  <si>
    <t>46706000</t>
  </si>
  <si>
    <t>МУП ЩМР "Межрайонный Щелковский Водоканал"</t>
  </si>
  <si>
    <t>5050025306</t>
  </si>
  <si>
    <t>1025006526269</t>
  </si>
  <si>
    <t>МФТИ</t>
  </si>
  <si>
    <t>5008006211</t>
  </si>
  <si>
    <t>772701001</t>
  </si>
  <si>
    <t>1027739386135</t>
  </si>
  <si>
    <t>Международная межправительственная научно-исследовательская организация Объединенный институт ядерных исследований</t>
  </si>
  <si>
    <t>9909125356</t>
  </si>
  <si>
    <t>501063001</t>
  </si>
  <si>
    <t>1035002200221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</si>
  <si>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</si>
  <si>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</si>
  <si>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</si>
  <si>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1037739877295</t>
  </si>
  <si>
    <t>НИЦ "Курчатовский институт"- ИФВЭ</t>
  </si>
  <si>
    <t>5037007869</t>
  </si>
  <si>
    <t>503701001</t>
  </si>
  <si>
    <t>1125043001357</t>
  </si>
  <si>
    <t>городской округ Протвино</t>
  </si>
  <si>
    <t>46767000</t>
  </si>
  <si>
    <t>НУ "Учебный центр Московского областного  объединения организаций профсоюзов"</t>
  </si>
  <si>
    <t>5003003520</t>
  </si>
  <si>
    <t>1035000907512</t>
  </si>
  <si>
    <t>ОАО "АК "Рубин"</t>
  </si>
  <si>
    <t>5001000034</t>
  </si>
  <si>
    <t>1035000700910</t>
  </si>
  <si>
    <t>ОАО "Агросервис"</t>
  </si>
  <si>
    <t>5019007746</t>
  </si>
  <si>
    <t>1025002510004</t>
  </si>
  <si>
    <t>ОАО "Байсад-Кашира"</t>
  </si>
  <si>
    <t>5019002730</t>
  </si>
  <si>
    <t>1025002509652</t>
  </si>
  <si>
    <t>ОАО "Воскресенск-Техноткань"</t>
  </si>
  <si>
    <t>5005000518</t>
  </si>
  <si>
    <t>1025000922231</t>
  </si>
  <si>
    <t>ОАО "Даном"</t>
  </si>
  <si>
    <t>7727208050</t>
  </si>
  <si>
    <t>1037700023130</t>
  </si>
  <si>
    <t>ОАО "Демиховский машиностроительный завод"</t>
  </si>
  <si>
    <t>5073050010</t>
  </si>
  <si>
    <t>774550001</t>
  </si>
  <si>
    <t>1025007458376</t>
  </si>
  <si>
    <t>ОАО "Караваево"</t>
  </si>
  <si>
    <t>5031002293</t>
  </si>
  <si>
    <t>1025003911404</t>
  </si>
  <si>
    <t>ОАО "Климатехника"</t>
  </si>
  <si>
    <t>7710088186</t>
  </si>
  <si>
    <t>1027700250742</t>
  </si>
  <si>
    <t>ОАО "Криогенмаш"</t>
  </si>
  <si>
    <t>5001000066</t>
  </si>
  <si>
    <t>500995001</t>
  </si>
  <si>
    <t>1025000513878</t>
  </si>
  <si>
    <t>ОАО "ЛЗП"</t>
  </si>
  <si>
    <t>5027100964</t>
  </si>
  <si>
    <t>1045005005650</t>
  </si>
  <si>
    <t>ОАО "Московский завод "Кристалл" филиал "Корыстово"</t>
  </si>
  <si>
    <t>7722019116</t>
  </si>
  <si>
    <t>501902001</t>
  </si>
  <si>
    <t>1027739000156</t>
  </si>
  <si>
    <t>ОАО "НИИРП"</t>
  </si>
  <si>
    <t>5042013804</t>
  </si>
  <si>
    <t>1025005324255</t>
  </si>
  <si>
    <t>ОАО "НИИЭИ"</t>
  </si>
  <si>
    <t>5031099373</t>
  </si>
  <si>
    <t>1125031000093</t>
  </si>
  <si>
    <t>ОАО "НКС"</t>
  </si>
  <si>
    <t>5031078359</t>
  </si>
  <si>
    <t>1085031001560</t>
  </si>
  <si>
    <t>ОАО "НПТО ЖКХ"</t>
  </si>
  <si>
    <t>5031100117</t>
  </si>
  <si>
    <t>1125031000962</t>
  </si>
  <si>
    <t>ОАО "Ногинский хлебокомбинат"</t>
  </si>
  <si>
    <t>5031020302</t>
  </si>
  <si>
    <t>1025003916739</t>
  </si>
  <si>
    <t>ОАО "Огниково"</t>
  </si>
  <si>
    <t>5017003880</t>
  </si>
  <si>
    <t>1035003054877</t>
  </si>
  <si>
    <t>ОАО "ПМК-15"</t>
  </si>
  <si>
    <t>5074001230</t>
  </si>
  <si>
    <t>775101001</t>
  </si>
  <si>
    <t>1025007512969</t>
  </si>
  <si>
    <t>ОАО "Пансионат с лечением Солнечная поляна"</t>
  </si>
  <si>
    <t>5032022630</t>
  </si>
  <si>
    <t>1025004073313</t>
  </si>
  <si>
    <t>ОАО "Подольская теплоэнергетическая компания"</t>
  </si>
  <si>
    <t>5036056101</t>
  </si>
  <si>
    <t>1035007220984</t>
  </si>
  <si>
    <t>ОАО "Текстильная фирма "Возрождение"</t>
  </si>
  <si>
    <t>5003001178</t>
  </si>
  <si>
    <t>1025000651422</t>
  </si>
  <si>
    <t>ОАО "Термоприбор"</t>
  </si>
  <si>
    <t>5020002728</t>
  </si>
  <si>
    <t>1035003950046</t>
  </si>
  <si>
    <t>ОАО "Фетр"</t>
  </si>
  <si>
    <t>5005001180</t>
  </si>
  <si>
    <t>1025000922077</t>
  </si>
  <si>
    <t>ОАО "Химволокно"</t>
  </si>
  <si>
    <t>5043000117</t>
  </si>
  <si>
    <t>1025005598573</t>
  </si>
  <si>
    <t>ОАО "Экспериментальный керамический завод"</t>
  </si>
  <si>
    <t>5047001778</t>
  </si>
  <si>
    <t>1025006175700</t>
  </si>
  <si>
    <t>ОАО "Энергия"</t>
  </si>
  <si>
    <t>5038016104</t>
  </si>
  <si>
    <t>1025004908873</t>
  </si>
  <si>
    <t>ОАО "Энергоресурсы"</t>
  </si>
  <si>
    <t>5050046112</t>
  </si>
  <si>
    <t>1035010223720</t>
  </si>
  <si>
    <t>ОАО «342 Механический завод»</t>
  </si>
  <si>
    <t>5009002001</t>
  </si>
  <si>
    <t>1025001277608</t>
  </si>
  <si>
    <t>ОАО ЛЗОС</t>
  </si>
  <si>
    <t>5026000300</t>
  </si>
  <si>
    <t>1025003178397</t>
  </si>
  <si>
    <t>ОБЩЕСТВО С ОГРАНИЧЕННОЙ ОТВЕТСТВЕННОСТЬЮ "ГОЛИЦЫНСКАЯ УПРАВЛЯЮЩАЯ КОМПАНИЯ"</t>
  </si>
  <si>
    <t>5032236181</t>
  </si>
  <si>
    <t>1115032002304</t>
  </si>
  <si>
    <t>ООО  "ЖК-Ресурс"</t>
  </si>
  <si>
    <t>5032254141</t>
  </si>
  <si>
    <t>1125032005999</t>
  </si>
  <si>
    <t>ООО  «ТехноАльянсИнвест»</t>
  </si>
  <si>
    <t>5001083979</t>
  </si>
  <si>
    <t>1115001007032</t>
  </si>
  <si>
    <t>ООО " Жостовская фабрика"</t>
  </si>
  <si>
    <t>5029081227</t>
  </si>
  <si>
    <t>1055005103768</t>
  </si>
  <si>
    <t>ООО " КСП"</t>
  </si>
  <si>
    <t>5034059160</t>
  </si>
  <si>
    <t>1205000078876</t>
  </si>
  <si>
    <t>ООО "АДС СЕРВИС"</t>
  </si>
  <si>
    <t>5075020934</t>
  </si>
  <si>
    <t>1115075003834</t>
  </si>
  <si>
    <t>ООО "Апраксин Центр"</t>
  </si>
  <si>
    <t>7705481426</t>
  </si>
  <si>
    <t>1027705038250</t>
  </si>
  <si>
    <t>ООО "Атлант"</t>
  </si>
  <si>
    <t>5011027927</t>
  </si>
  <si>
    <t>1075011001449</t>
  </si>
  <si>
    <t>ООО "БКС"</t>
  </si>
  <si>
    <t>5012039114</t>
  </si>
  <si>
    <t>1075012000470</t>
  </si>
  <si>
    <t>ООО "БТС"</t>
  </si>
  <si>
    <t>5031133360</t>
  </si>
  <si>
    <t>1195081012950</t>
  </si>
  <si>
    <t>ООО "БХПФ"</t>
  </si>
  <si>
    <t>5001059045</t>
  </si>
  <si>
    <t>1065001029070</t>
  </si>
  <si>
    <t>ООО "БШФ"</t>
  </si>
  <si>
    <t>5072007036</t>
  </si>
  <si>
    <t>507201001</t>
  </si>
  <si>
    <t>1205000044567</t>
  </si>
  <si>
    <t>ООО "Баковский завод"</t>
  </si>
  <si>
    <t>5032228582</t>
  </si>
  <si>
    <t>1105032007101</t>
  </si>
  <si>
    <t>ООО "Балашихинское коммунальное хозяйство"</t>
  </si>
  <si>
    <t>5001042852</t>
  </si>
  <si>
    <t>1035000716211</t>
  </si>
  <si>
    <t>ООО "Бауцентр"</t>
  </si>
  <si>
    <t>7707837396</t>
  </si>
  <si>
    <t>770701001</t>
  </si>
  <si>
    <t>1147746717975</t>
  </si>
  <si>
    <t>ООО "Большое Домодедово"</t>
  </si>
  <si>
    <t>5009064512</t>
  </si>
  <si>
    <t>1085009003562</t>
  </si>
  <si>
    <t>ООО "ВТКХ"</t>
  </si>
  <si>
    <t>5072003225</t>
  </si>
  <si>
    <t>1135072000293</t>
  </si>
  <si>
    <t>ООО "ВТЭ"</t>
  </si>
  <si>
    <t>7736316207</t>
  </si>
  <si>
    <t>773601001</t>
  </si>
  <si>
    <t>1187746482934</t>
  </si>
  <si>
    <t>ООО "Веста-НТК"</t>
  </si>
  <si>
    <t>5012042396</t>
  </si>
  <si>
    <t>1075012005375</t>
  </si>
  <si>
    <t>ООО "ГРАД"</t>
  </si>
  <si>
    <t>5038088109</t>
  </si>
  <si>
    <t>1125038000119</t>
  </si>
  <si>
    <t>ООО "ГазпромПХГ"</t>
  </si>
  <si>
    <t>5003065767</t>
  </si>
  <si>
    <t>505002001</t>
  </si>
  <si>
    <t>1075003001820</t>
  </si>
  <si>
    <t>ООО "Геруда"</t>
  </si>
  <si>
    <t>7715383058</t>
  </si>
  <si>
    <t>1037715047040</t>
  </si>
  <si>
    <t>ООО "Гефест-Инжиниринг"</t>
  </si>
  <si>
    <t>5047156838</t>
  </si>
  <si>
    <t>1145047007126</t>
  </si>
  <si>
    <t>ООО "ГрадИнвест"</t>
  </si>
  <si>
    <t>7729609724</t>
  </si>
  <si>
    <t>5087746141522</t>
  </si>
  <si>
    <t>ООО "Гранель Инжиниринг"</t>
  </si>
  <si>
    <t>5001091909</t>
  </si>
  <si>
    <t>1125001006261</t>
  </si>
  <si>
    <t>ООО "Гринэкс"</t>
  </si>
  <si>
    <t>5022033680</t>
  </si>
  <si>
    <t>1035004263062</t>
  </si>
  <si>
    <t>ООО "Д-Тепло"</t>
  </si>
  <si>
    <t>9703167507</t>
  </si>
  <si>
    <t>770301001</t>
  </si>
  <si>
    <t>1237700942423</t>
  </si>
  <si>
    <t>ООО "ДОЗАКЛ"</t>
  </si>
  <si>
    <t>5007057012</t>
  </si>
  <si>
    <t>1065007015105</t>
  </si>
  <si>
    <t>ООО "ДОМОДЕДОВО ЭРФИЛД"</t>
  </si>
  <si>
    <t>5009097148</t>
  </si>
  <si>
    <t>1155009000387</t>
  </si>
  <si>
    <t>ООО "ДОС"</t>
  </si>
  <si>
    <t>5042158415</t>
  </si>
  <si>
    <t>1225000014140</t>
  </si>
  <si>
    <t>ООО "Дмитровский трикотаж"</t>
  </si>
  <si>
    <t>5007102314</t>
  </si>
  <si>
    <t>1175007012861</t>
  </si>
  <si>
    <t>ООО "Дом и К"</t>
  </si>
  <si>
    <t>5009040215</t>
  </si>
  <si>
    <t>1025001279698</t>
  </si>
  <si>
    <t>ООО "Дом отдыха "Высокое"</t>
  </si>
  <si>
    <t>5020046490</t>
  </si>
  <si>
    <t>1065020035101</t>
  </si>
  <si>
    <t>ООО "ЕСЭ-Кубань"</t>
  </si>
  <si>
    <t>2373002188</t>
  </si>
  <si>
    <t>237301001</t>
  </si>
  <si>
    <t>1122373002058</t>
  </si>
  <si>
    <t>ООО "ЕвроТЭК-Пушкино"</t>
  </si>
  <si>
    <t>5038092909</t>
  </si>
  <si>
    <t>1125038009436</t>
  </si>
  <si>
    <t>ООО "Егорьевская птицефабрика"</t>
  </si>
  <si>
    <t>5011020449</t>
  </si>
  <si>
    <t>1025001466500</t>
  </si>
  <si>
    <t>ООО "ЖЕМЧУЖИНА-СЕРВИС"</t>
  </si>
  <si>
    <t>5032087229</t>
  </si>
  <si>
    <t>1035006463469</t>
  </si>
  <si>
    <t>ООО "Жилкомсервис мкр. Восточный"</t>
  </si>
  <si>
    <t>5030049130</t>
  </si>
  <si>
    <t>1055005607942</t>
  </si>
  <si>
    <t>ООО "Жилремстрой"</t>
  </si>
  <si>
    <t>5044043360</t>
  </si>
  <si>
    <t>1045008853812</t>
  </si>
  <si>
    <t>ООО "Жилресурс"</t>
  </si>
  <si>
    <t>5019019276</t>
  </si>
  <si>
    <t>1075019000803</t>
  </si>
  <si>
    <t>ООО "Жилстрой"</t>
  </si>
  <si>
    <t>5011025655</t>
  </si>
  <si>
    <t>1065011003672</t>
  </si>
  <si>
    <t>ООО "Жильё-XXI"</t>
  </si>
  <si>
    <t>5022091530</t>
  </si>
  <si>
    <t>1085022002977</t>
  </si>
  <si>
    <t>ООО "ЗМД Подмосковье"</t>
  </si>
  <si>
    <t>5032231747</t>
  </si>
  <si>
    <t>1165032052240</t>
  </si>
  <si>
    <t>ООО "ИКС Орехово-Зуево"</t>
  </si>
  <si>
    <t>7608037021</t>
  </si>
  <si>
    <t>1197627012868</t>
  </si>
  <si>
    <t>ООО "ИНВЕСТСТРОЙКОМ-Т"</t>
  </si>
  <si>
    <t>5012040222</t>
  </si>
  <si>
    <t>1075012002053</t>
  </si>
  <si>
    <t>ООО "ИТ Энергосбыт"</t>
  </si>
  <si>
    <t>5038120345</t>
  </si>
  <si>
    <t>1165038051640</t>
  </si>
  <si>
    <t>ООО "Импульс"</t>
  </si>
  <si>
    <t>5043050446</t>
  </si>
  <si>
    <t>507401001</t>
  </si>
  <si>
    <t>1135043004953</t>
  </si>
  <si>
    <t>ООО "ИнтерКапСтрой"</t>
  </si>
  <si>
    <t>7729561783</t>
  </si>
  <si>
    <t>772901001</t>
  </si>
  <si>
    <t>1067759933361</t>
  </si>
  <si>
    <t>ООО "Искож"</t>
  </si>
  <si>
    <t>5036070240</t>
  </si>
  <si>
    <t>1065074011177</t>
  </si>
  <si>
    <t>ООО "К-ЖБИ"</t>
  </si>
  <si>
    <t>5042134439</t>
  </si>
  <si>
    <t>1145042003908</t>
  </si>
  <si>
    <t>ООО "КВАРТАЛ-НЕДВИЖИМОСТЬ"</t>
  </si>
  <si>
    <t>5050120260</t>
  </si>
  <si>
    <t>1155050004823</t>
  </si>
  <si>
    <t>ООО "КТС"</t>
  </si>
  <si>
    <t>5024115112</t>
  </si>
  <si>
    <t>1105024006053</t>
  </si>
  <si>
    <t>ООО "КТТ-Дубки"</t>
  </si>
  <si>
    <t>5032126728</t>
  </si>
  <si>
    <t>1055006310919</t>
  </si>
  <si>
    <t>ООО "Калорис"</t>
  </si>
  <si>
    <t>5050052645</t>
  </si>
  <si>
    <t>1055014111602</t>
  </si>
  <si>
    <t>ООО "Катуар-Инвест"</t>
  </si>
  <si>
    <t>5007091341</t>
  </si>
  <si>
    <t>1145007003162</t>
  </si>
  <si>
    <t>ООО "Клинтеплоэнергосервис"</t>
  </si>
  <si>
    <t>5020039630</t>
  </si>
  <si>
    <t>1045003955754</t>
  </si>
  <si>
    <t>ООО "Коммунальные Системы"</t>
  </si>
  <si>
    <t>5078020347</t>
  </si>
  <si>
    <t>1115010006704</t>
  </si>
  <si>
    <t>ООО "Компьюлинк Инфраструктра Ликино-Дулево"</t>
  </si>
  <si>
    <t>5034053754</t>
  </si>
  <si>
    <t>1175053006501</t>
  </si>
  <si>
    <t>ООО "Конвент-Плюс"</t>
  </si>
  <si>
    <t>7710245657</t>
  </si>
  <si>
    <t>773001001</t>
  </si>
  <si>
    <t>1037739339505</t>
  </si>
  <si>
    <t>ООО "Контакт-Ресурс"</t>
  </si>
  <si>
    <t>7705504151</t>
  </si>
  <si>
    <t>1037705051328</t>
  </si>
  <si>
    <t>ООО "ЛОГОПАРК МЕНЕДЖМЕНТ"</t>
  </si>
  <si>
    <t>5040071960</t>
  </si>
  <si>
    <t>1065040037567</t>
  </si>
  <si>
    <t>ООО "Лечебно-профилактическое учреждение "Санаторий Дорохово"</t>
  </si>
  <si>
    <t>5075023100</t>
  </si>
  <si>
    <t>1125075002282</t>
  </si>
  <si>
    <t>ООО "Ликинский автобус"</t>
  </si>
  <si>
    <t>5073006518</t>
  </si>
  <si>
    <t>503450001</t>
  </si>
  <si>
    <t>1025007457804</t>
  </si>
  <si>
    <t>ООО "Лирсот"</t>
  </si>
  <si>
    <t>7712026280</t>
  </si>
  <si>
    <t>1027739456480</t>
  </si>
  <si>
    <t>ООО "Любэнергоснаб"</t>
  </si>
  <si>
    <t>5027098306</t>
  </si>
  <si>
    <t>1035005028190</t>
  </si>
  <si>
    <t>ООО "МЭК"</t>
  </si>
  <si>
    <t>7727307527</t>
  </si>
  <si>
    <t>5167746478367</t>
  </si>
  <si>
    <t>ООО "Маркет Трейд Центр"</t>
  </si>
  <si>
    <t>5024043965</t>
  </si>
  <si>
    <t>1025002869210</t>
  </si>
  <si>
    <t>ООО "Мечел-Энерго"</t>
  </si>
  <si>
    <t>7722245108</t>
  </si>
  <si>
    <t>746001001</t>
  </si>
  <si>
    <t>1027700016706</t>
  </si>
  <si>
    <t>ООО "Московский насосный завод"</t>
  </si>
  <si>
    <t>5032084860</t>
  </si>
  <si>
    <t>1025004072653</t>
  </si>
  <si>
    <t>ООО "НАРПРОМЭНЕРГО"</t>
  </si>
  <si>
    <t>5030081006</t>
  </si>
  <si>
    <t>1135030002447</t>
  </si>
  <si>
    <t>ООО "НИГО-М"</t>
  </si>
  <si>
    <t>5024045200</t>
  </si>
  <si>
    <t>1025002872290</t>
  </si>
  <si>
    <t>ООО "НКН"</t>
  </si>
  <si>
    <t>5036137343</t>
  </si>
  <si>
    <t>1145074001500</t>
  </si>
  <si>
    <t>ООО "НОЗМП"</t>
  </si>
  <si>
    <t>5031086543</t>
  </si>
  <si>
    <t>1095031002990</t>
  </si>
  <si>
    <t>ООО "Новое Тишково"</t>
  </si>
  <si>
    <t>5038998281</t>
  </si>
  <si>
    <t>1125000004183</t>
  </si>
  <si>
    <t>ООО "ОПЫТ"</t>
  </si>
  <si>
    <t>5042114552</t>
  </si>
  <si>
    <t>1105042004176</t>
  </si>
  <si>
    <t>ООО "ОУСЦ "Планерная"</t>
  </si>
  <si>
    <t>5047035706</t>
  </si>
  <si>
    <t>1035009563753</t>
  </si>
  <si>
    <t>ООО "ОЭЗМК"ЭКСК"</t>
  </si>
  <si>
    <t>5053042740</t>
  </si>
  <si>
    <t>1165053050744</t>
  </si>
  <si>
    <t>ООО "ПК"</t>
  </si>
  <si>
    <t>5031095153</t>
  </si>
  <si>
    <t>1115031001491</t>
  </si>
  <si>
    <t>ООО "ПЛЮС ДЕВЕЛОПМЕНТ РЕГИОН"</t>
  </si>
  <si>
    <t>7727837620</t>
  </si>
  <si>
    <t>1147746719251</t>
  </si>
  <si>
    <t>ООО "Павлово-Посадский шелк"</t>
  </si>
  <si>
    <t>5035022477</t>
  </si>
  <si>
    <t>1025004640473</t>
  </si>
  <si>
    <t>ООО "Павловские тепловые сети"</t>
  </si>
  <si>
    <t>7731286277</t>
  </si>
  <si>
    <t>1157746581596</t>
  </si>
  <si>
    <t>ООО "Пансионат "Лесной городок"</t>
  </si>
  <si>
    <t>5032093504</t>
  </si>
  <si>
    <t>1035006492586</t>
  </si>
  <si>
    <t>ООО "Подольский мукомольный завод"</t>
  </si>
  <si>
    <t>5036134335</t>
  </si>
  <si>
    <t>1135074014130</t>
  </si>
  <si>
    <t>ООО "Подольский энергетический завод имени Калинина"</t>
  </si>
  <si>
    <t>5036050290</t>
  </si>
  <si>
    <t>1025004700797</t>
  </si>
  <si>
    <t>ООО "Проектстройальянс"</t>
  </si>
  <si>
    <t>7723512839</t>
  </si>
  <si>
    <t>1047796359676</t>
  </si>
  <si>
    <t>ООО "Промэнергопродукт"</t>
  </si>
  <si>
    <t>5022028922</t>
  </si>
  <si>
    <t>1025002740730</t>
  </si>
  <si>
    <t>ООО "РИГЭК"</t>
  </si>
  <si>
    <t>5048028765</t>
  </si>
  <si>
    <t>1125048000472</t>
  </si>
  <si>
    <t>ООО "РОСИНКА МЕНЕДЖМЕНТ"</t>
  </si>
  <si>
    <t>5024148750</t>
  </si>
  <si>
    <t>1145024007281</t>
  </si>
  <si>
    <t>ООО "РСК"</t>
  </si>
  <si>
    <t>5012055109</t>
  </si>
  <si>
    <t>1095012002910</t>
  </si>
  <si>
    <t>ООО "РУШ"</t>
  </si>
  <si>
    <t>5032269645</t>
  </si>
  <si>
    <t>1135032007857</t>
  </si>
  <si>
    <t>ООО "РЭК "НИКА"</t>
  </si>
  <si>
    <t>7707461129</t>
  </si>
  <si>
    <t>1227700010295</t>
  </si>
  <si>
    <t>ООО "РЭО"</t>
  </si>
  <si>
    <t>5036069580</t>
  </si>
  <si>
    <t>1055014774627</t>
  </si>
  <si>
    <t>ООО "РЭП Красногорье"</t>
  </si>
  <si>
    <t>5024073776</t>
  </si>
  <si>
    <t>1055004238520</t>
  </si>
  <si>
    <t>ООО "Радуга-ХИТ"</t>
  </si>
  <si>
    <t>5036030047</t>
  </si>
  <si>
    <t>1035007210963</t>
  </si>
  <si>
    <t>ООО "Рублевское предместье-3"</t>
  </si>
  <si>
    <t>5024093596</t>
  </si>
  <si>
    <t>1085024000401</t>
  </si>
  <si>
    <t>ООО "РусБизнесГрупп"</t>
  </si>
  <si>
    <t>7706589983</t>
  </si>
  <si>
    <t>1057747924519</t>
  </si>
  <si>
    <t>ООО "Русский хлеб"</t>
  </si>
  <si>
    <t>5036169754</t>
  </si>
  <si>
    <t>1185074000539</t>
  </si>
  <si>
    <t>ООО "СГ"Инфинити"</t>
  </si>
  <si>
    <t>7743603058</t>
  </si>
  <si>
    <t>1067746798998</t>
  </si>
  <si>
    <t>ООО "СКС"</t>
  </si>
  <si>
    <t>5007048515</t>
  </si>
  <si>
    <t>1055001009018</t>
  </si>
  <si>
    <t>ООО "СМ-Теплоресурс"</t>
  </si>
  <si>
    <t>5050106964</t>
  </si>
  <si>
    <t>1135050005848</t>
  </si>
  <si>
    <t>ООО "СОЛСТЕК"</t>
  </si>
  <si>
    <t>5044093227</t>
  </si>
  <si>
    <t>1155044000275</t>
  </si>
  <si>
    <t>ООО "СП-СанТехМонтаж"</t>
  </si>
  <si>
    <t>5050047525</t>
  </si>
  <si>
    <t>1045010203402</t>
  </si>
  <si>
    <t>ООО "СТС"</t>
  </si>
  <si>
    <t>5018133868</t>
  </si>
  <si>
    <t>1115018008820</t>
  </si>
  <si>
    <t>ООО "СЭТ"</t>
  </si>
  <si>
    <t>5010046451</t>
  </si>
  <si>
    <t>1135010001004</t>
  </si>
  <si>
    <t>ООО "Санаторий "Подлипки"</t>
  </si>
  <si>
    <t>5029998609</t>
  </si>
  <si>
    <t>1135000000288</t>
  </si>
  <si>
    <t>ООО "Сапфир"</t>
  </si>
  <si>
    <t>7751001762</t>
  </si>
  <si>
    <t>1157746110390</t>
  </si>
  <si>
    <t>ООО "Серпуховская бумага"</t>
  </si>
  <si>
    <t>5043064752</t>
  </si>
  <si>
    <t>1185074010109</t>
  </si>
  <si>
    <t>ООО "Союз-Химки"</t>
  </si>
  <si>
    <t>5047160224</t>
  </si>
  <si>
    <t>1145047010679</t>
  </si>
  <si>
    <t>ООО "Спецэнергомаш"</t>
  </si>
  <si>
    <t>7328070851</t>
  </si>
  <si>
    <t>772401001</t>
  </si>
  <si>
    <t>1127328004671</t>
  </si>
  <si>
    <t>ООО "СтройЛидер"</t>
  </si>
  <si>
    <t>5040124900</t>
  </si>
  <si>
    <t>771801001</t>
  </si>
  <si>
    <t>1135040004659</t>
  </si>
  <si>
    <t>ООО "Стройрегистр"</t>
  </si>
  <si>
    <t>5054010340</t>
  </si>
  <si>
    <t>1035003355870</t>
  </si>
  <si>
    <t>ООО "ТВС"</t>
  </si>
  <si>
    <t>7728493770</t>
  </si>
  <si>
    <t>1197746716771</t>
  </si>
  <si>
    <t>ООО "ТЕПЛО-ИНЖИНИРИНГ"</t>
  </si>
  <si>
    <t>5029268948</t>
  </si>
  <si>
    <t>1225000032388</t>
  </si>
  <si>
    <t>ООО "ТЕПЛОРЕСУРС"</t>
  </si>
  <si>
    <t>7733822974</t>
  </si>
  <si>
    <t>1127747167536</t>
  </si>
  <si>
    <t>ООО "ТЕПЛОСЕРВИС"</t>
  </si>
  <si>
    <t>5018182801</t>
  </si>
  <si>
    <t>1165018050009</t>
  </si>
  <si>
    <t>5041024698</t>
  </si>
  <si>
    <t>1045008254830</t>
  </si>
  <si>
    <t>ООО "ТОМЭГ"</t>
  </si>
  <si>
    <t>5027116330</t>
  </si>
  <si>
    <t>1065027021950</t>
  </si>
  <si>
    <t>ООО "ТСК Мосэнерго"</t>
  </si>
  <si>
    <t>7729698690</t>
  </si>
  <si>
    <t>5117746022257</t>
  </si>
  <si>
    <t>ООО "ТСК"</t>
  </si>
  <si>
    <t>5007097223</t>
  </si>
  <si>
    <t>1165007050471</t>
  </si>
  <si>
    <t>5044114646</t>
  </si>
  <si>
    <t>1195007002189</t>
  </si>
  <si>
    <t>ООО "ТЭК-10"</t>
  </si>
  <si>
    <t>5029268730</t>
  </si>
  <si>
    <t>1225000028791</t>
  </si>
  <si>
    <t>ООО "Тепло Гарант"</t>
  </si>
  <si>
    <t>5050131985</t>
  </si>
  <si>
    <t>1175050004381</t>
  </si>
  <si>
    <t>ООО "Тепло-Сервис"</t>
  </si>
  <si>
    <t>7721781963</t>
  </si>
  <si>
    <t>1137746037637</t>
  </si>
  <si>
    <t>ООО "ТеплоВиК"</t>
  </si>
  <si>
    <t>5032230567</t>
  </si>
  <si>
    <t>1105032008586</t>
  </si>
  <si>
    <t>ООО "ТеплоГрад"</t>
  </si>
  <si>
    <t>5003102553</t>
  </si>
  <si>
    <t>1125003010593</t>
  </si>
  <si>
    <t>ООО "ТеплоИнвест"</t>
  </si>
  <si>
    <t>5049021191</t>
  </si>
  <si>
    <t>1135049000206</t>
  </si>
  <si>
    <t>ООО "ТеплоРемСервис"</t>
  </si>
  <si>
    <t>5031123918</t>
  </si>
  <si>
    <t>1175053001463</t>
  </si>
  <si>
    <t>ООО "ТеплоЭнерго"</t>
  </si>
  <si>
    <t>7709959600</t>
  </si>
  <si>
    <t>770901001</t>
  </si>
  <si>
    <t>1147746871800</t>
  </si>
  <si>
    <t>ООО "ТеплоЭнергоРесурс"</t>
  </si>
  <si>
    <t>5047176496</t>
  </si>
  <si>
    <t>1155047013010</t>
  </si>
  <si>
    <t>ООО "ТеплоЭнергоСервис"</t>
  </si>
  <si>
    <t>7715821801</t>
  </si>
  <si>
    <t>771501001</t>
  </si>
  <si>
    <t>1107746602754</t>
  </si>
  <si>
    <t>ООО "Теплоинжсервис"</t>
  </si>
  <si>
    <t>5032187311</t>
  </si>
  <si>
    <t>1085032004518</t>
  </si>
  <si>
    <t>ООО "Теплосервис"</t>
  </si>
  <si>
    <t>5004018174</t>
  </si>
  <si>
    <t>1055011922657</t>
  </si>
  <si>
    <t>5034055127</t>
  </si>
  <si>
    <t>1185053000230</t>
  </si>
  <si>
    <t>ООО "Теплосервис-М"</t>
  </si>
  <si>
    <t>5001086627</t>
  </si>
  <si>
    <t>1125001000299</t>
  </si>
  <si>
    <t>ООО "Теплоцентраль"</t>
  </si>
  <si>
    <t>7723437701</t>
  </si>
  <si>
    <t>1167746290755</t>
  </si>
  <si>
    <t>ООО "Теплоэнергосервис"</t>
  </si>
  <si>
    <t>5027099317</t>
  </si>
  <si>
    <t>772101001</t>
  </si>
  <si>
    <t>1045005002008</t>
  </si>
  <si>
    <t>ООО "ТермоТрон"</t>
  </si>
  <si>
    <t>5024159342</t>
  </si>
  <si>
    <t>1155024008480</t>
  </si>
  <si>
    <t>ООО "Термологистика"</t>
  </si>
  <si>
    <t>9701062918</t>
  </si>
  <si>
    <t>1177746092380</t>
  </si>
  <si>
    <t>ООО "Торговый дом ММК"</t>
  </si>
  <si>
    <t>7445042181</t>
  </si>
  <si>
    <t>745501001</t>
  </si>
  <si>
    <t>1087445004019</t>
  </si>
  <si>
    <t>ООО "УК "Комфорт"</t>
  </si>
  <si>
    <t>5072725478</t>
  </si>
  <si>
    <t>1085072000749</t>
  </si>
  <si>
    <t>ООО "УК "Кунцево"</t>
  </si>
  <si>
    <t>5032281716</t>
  </si>
  <si>
    <t>1147746679850</t>
  </si>
  <si>
    <t>ООО "УК "ПАРК-СИТИ"</t>
  </si>
  <si>
    <t>5013056867</t>
  </si>
  <si>
    <t>1085013000687</t>
  </si>
  <si>
    <t>ООО "УК "Экосервис"</t>
  </si>
  <si>
    <t>5012047813</t>
  </si>
  <si>
    <t>1085012002646</t>
  </si>
  <si>
    <t>ООО "УК Бисерово Сервис"</t>
  </si>
  <si>
    <t>5031103140</t>
  </si>
  <si>
    <t>1125031005659</t>
  </si>
  <si>
    <t>ООО "УК Рублевский"</t>
  </si>
  <si>
    <t>5029117258</t>
  </si>
  <si>
    <t>1085029006842</t>
  </si>
  <si>
    <t>ООО "УК"ЛАКОКРАСКА"</t>
  </si>
  <si>
    <t>9718124369</t>
  </si>
  <si>
    <t>1197746010032</t>
  </si>
  <si>
    <t>ООО "УК-Энергоцентр"</t>
  </si>
  <si>
    <t>5015283657</t>
  </si>
  <si>
    <t>1145032007416</t>
  </si>
  <si>
    <t>ООО "УКС"</t>
  </si>
  <si>
    <t>5042094384</t>
  </si>
  <si>
    <t>1075038011465</t>
  </si>
  <si>
    <t>ООО "Управляющая компания Щуровский комбинат"</t>
  </si>
  <si>
    <t>5022558550</t>
  </si>
  <si>
    <t>1105022001369</t>
  </si>
  <si>
    <t>ООО "ФОКСА"</t>
  </si>
  <si>
    <t>5024056266</t>
  </si>
  <si>
    <t>1035004451305</t>
  </si>
  <si>
    <t>ООО "ХОРВИЦ РЕСУРС"</t>
  </si>
  <si>
    <t>9701193935</t>
  </si>
  <si>
    <t>1227700012990</t>
  </si>
  <si>
    <t>ООО "Хухтамаки С.Н.Г."</t>
  </si>
  <si>
    <t>7724000760</t>
  </si>
  <si>
    <t>1025001768110</t>
  </si>
  <si>
    <t>ООО "ЦЕНТРОМЕБЕЛЬ" ДОЦ "Пушкино"</t>
  </si>
  <si>
    <t>9705004530</t>
  </si>
  <si>
    <t>503845001</t>
  </si>
  <si>
    <t>5147746240153</t>
  </si>
  <si>
    <t>ООО "ЦИТ Транс М"</t>
  </si>
  <si>
    <t>7709298076</t>
  </si>
  <si>
    <t>1037739057190</t>
  </si>
  <si>
    <t>ООО "ЦИТЭО"</t>
  </si>
  <si>
    <t>5047162704</t>
  </si>
  <si>
    <t>1145047013143</t>
  </si>
  <si>
    <t>ООО "ЦСС"</t>
  </si>
  <si>
    <t>7718514100</t>
  </si>
  <si>
    <t>1047796361800</t>
  </si>
  <si>
    <t>ООО "ЦЭП"</t>
  </si>
  <si>
    <t>5042143521</t>
  </si>
  <si>
    <t>1165007054893</t>
  </si>
  <si>
    <t>ООО "Центр отдыха Зеленый городок"</t>
  </si>
  <si>
    <t>7718669440</t>
  </si>
  <si>
    <t>1077761175359</t>
  </si>
  <si>
    <t>ООО "Шаляпинская усадьба"</t>
  </si>
  <si>
    <t>5047136341</t>
  </si>
  <si>
    <t>1125047016577</t>
  </si>
  <si>
    <t>ООО "ЭК "Довиль"</t>
  </si>
  <si>
    <t>5032190353</t>
  </si>
  <si>
    <t>1085032006520</t>
  </si>
  <si>
    <t>ООО "ЭК "Мишино"</t>
  </si>
  <si>
    <t>7709922520</t>
  </si>
  <si>
    <t>1137746128101</t>
  </si>
  <si>
    <t>ООО "ЭНЕРГОСЕРВИС"</t>
  </si>
  <si>
    <t>5027098352</t>
  </si>
  <si>
    <t>1035005027694</t>
  </si>
  <si>
    <t>ООО "ЭНЕРГОСТАНДАРТ"</t>
  </si>
  <si>
    <t>7718303540</t>
  </si>
  <si>
    <t>5147746237634</t>
  </si>
  <si>
    <t>5047225143</t>
  </si>
  <si>
    <t>1195081024687</t>
  </si>
  <si>
    <t>ООО "ЭНЕРГОСТРОЙРЕСУРС"</t>
  </si>
  <si>
    <t>5075032489</t>
  </si>
  <si>
    <t>1065075010285</t>
  </si>
  <si>
    <t>ООО "ЭС-СЖ"</t>
  </si>
  <si>
    <t>5038097840</t>
  </si>
  <si>
    <t>1135038002703</t>
  </si>
  <si>
    <t>ООО "ЭТС "Воздвиженское"</t>
  </si>
  <si>
    <t>5043052764</t>
  </si>
  <si>
    <t>1145043004260</t>
  </si>
  <si>
    <t>ООО "ЭТС"</t>
  </si>
  <si>
    <t>5024138127</t>
  </si>
  <si>
    <t>1135024005160</t>
  </si>
  <si>
    <t>ООО "ЭЮТСК 1"</t>
  </si>
  <si>
    <t>5053061334</t>
  </si>
  <si>
    <t>1205000090020</t>
  </si>
  <si>
    <t>ООО "Элком"</t>
  </si>
  <si>
    <t>7729731749</t>
  </si>
  <si>
    <t>1137746091889</t>
  </si>
  <si>
    <t>ООО "Элком+"</t>
  </si>
  <si>
    <t>7727401880</t>
  </si>
  <si>
    <t>1187746999296</t>
  </si>
  <si>
    <t>ООО "ЭнергоИнвест"</t>
  </si>
  <si>
    <t>7841378040</t>
  </si>
  <si>
    <t>780201001</t>
  </si>
  <si>
    <t>1079847157917</t>
  </si>
  <si>
    <t>ООО "ЭнергоСтандарт"</t>
  </si>
  <si>
    <t>5047128541</t>
  </si>
  <si>
    <t>1115047015632</t>
  </si>
  <si>
    <t>ООО "ЭнергоСтройМех"</t>
  </si>
  <si>
    <t>5032266179</t>
  </si>
  <si>
    <t>1165024061003</t>
  </si>
  <si>
    <t>ООО "Энергопартнер"</t>
  </si>
  <si>
    <t>5007061629</t>
  </si>
  <si>
    <t>1075007005479</t>
  </si>
  <si>
    <t>ООО "Энергоресурс"</t>
  </si>
  <si>
    <t>5044090882</t>
  </si>
  <si>
    <t>1145044001585</t>
  </si>
  <si>
    <t>ООО "Энергоцентр-Н"</t>
  </si>
  <si>
    <t>5027110056</t>
  </si>
  <si>
    <t>1055013020050</t>
  </si>
  <si>
    <t>ООО «Газпром теплоэнерго МО»</t>
  </si>
  <si>
    <t>5007101649</t>
  </si>
  <si>
    <t>1175007008824</t>
  </si>
  <si>
    <t>ООО «Глобус»</t>
  </si>
  <si>
    <t>5031075380</t>
  </si>
  <si>
    <t>1075031005565</t>
  </si>
  <si>
    <t>ООО «КОМПАНИЯ «ПРОМТЕХНОЛОГИЯ»</t>
  </si>
  <si>
    <t>5031047456</t>
  </si>
  <si>
    <t>1035006122491</t>
  </si>
  <si>
    <t>ООО «КРУФ-2001»</t>
  </si>
  <si>
    <t>5024048674</t>
  </si>
  <si>
    <t>1025002868670</t>
  </si>
  <si>
    <t>ООО «Компьюлинк Инфраструктура Кашира»</t>
  </si>
  <si>
    <t>5019028390</t>
  </si>
  <si>
    <t>1175022003100</t>
  </si>
  <si>
    <t>ООО «КриптонИнвест»</t>
  </si>
  <si>
    <t>7728352508</t>
  </si>
  <si>
    <t>5167746284020</t>
  </si>
  <si>
    <t>ООО «МП-НЕДВИЖИМОСТЬ»</t>
  </si>
  <si>
    <t>5003136880</t>
  </si>
  <si>
    <t>1195027025577</t>
  </si>
  <si>
    <t>ООО «Реабилитационный центр Вязёмы»</t>
  </si>
  <si>
    <t>9710087877</t>
  </si>
  <si>
    <t>1217700059609</t>
  </si>
  <si>
    <t>ООО «САМОЛЕТ ЭНЕРГО»</t>
  </si>
  <si>
    <t>5003126480</t>
  </si>
  <si>
    <t>1185027000157</t>
  </si>
  <si>
    <t>ООО «СЗ «Группа компаний «СУ 22»</t>
  </si>
  <si>
    <t>5050079654</t>
  </si>
  <si>
    <t>1095050007128</t>
  </si>
  <si>
    <t>ООО «СПЕЦИАЛИЗИРОВАННЫЙ ЗАСТРОЙЩИК «РД ЛЮБЕРЦЫ»</t>
  </si>
  <si>
    <t>5027252886</t>
  </si>
  <si>
    <t>1175027013512</t>
  </si>
  <si>
    <t>ООО «СПЕЦТЕХНИКА»</t>
  </si>
  <si>
    <t>7716738401</t>
  </si>
  <si>
    <t>1137746151047</t>
  </si>
  <si>
    <t>ООО «Саб-Урбан»</t>
  </si>
  <si>
    <t>5024176549</t>
  </si>
  <si>
    <t>1175024019642</t>
  </si>
  <si>
    <t>ООО «Смарт Энерго»</t>
  </si>
  <si>
    <t>5047252034</t>
  </si>
  <si>
    <t>1215000055005</t>
  </si>
  <si>
    <t>ООО «ТЕПЛОГЕНЕРАЦИЯ»</t>
  </si>
  <si>
    <t>9703135368</t>
  </si>
  <si>
    <t>1237700138345</t>
  </si>
  <si>
    <t>5047153185</t>
  </si>
  <si>
    <t>1145047003507</t>
  </si>
  <si>
    <t>ООО «ТЭК - 9»</t>
  </si>
  <si>
    <t>5017126748</t>
  </si>
  <si>
    <t>1215000101876</t>
  </si>
  <si>
    <t>городской округ Восход</t>
  </si>
  <si>
    <t>46763000</t>
  </si>
  <si>
    <t>ООО «Теплосервис»</t>
  </si>
  <si>
    <t>5008051528</t>
  </si>
  <si>
    <t>1095047006889</t>
  </si>
  <si>
    <t>ООО «Техностром-Центр»</t>
  </si>
  <si>
    <t>5022060179</t>
  </si>
  <si>
    <t>1205000037021</t>
  </si>
  <si>
    <t>ООО «ЭК Солид»</t>
  </si>
  <si>
    <t>5027129723</t>
  </si>
  <si>
    <t>1075027016822</t>
  </si>
  <si>
    <t>ООО «ЭЛМА-ШЕРЕМЕТЬЕВО»</t>
  </si>
  <si>
    <t>5047293753</t>
  </si>
  <si>
    <t>1245000064000</t>
  </si>
  <si>
    <t>ООО «Энерго Трансфер»</t>
  </si>
  <si>
    <t>5053031065</t>
  </si>
  <si>
    <t>1115053006804</t>
  </si>
  <si>
    <t>ООО МЗ "Тонар"</t>
  </si>
  <si>
    <t>5034016022</t>
  </si>
  <si>
    <t>507301001</t>
  </si>
  <si>
    <t>1025007458200</t>
  </si>
  <si>
    <t>ООО НПО "Союз-М"</t>
  </si>
  <si>
    <t>7701048405</t>
  </si>
  <si>
    <t>1027739197551</t>
  </si>
  <si>
    <t>ООО Охранно-юридическое бюро"ПАРТНЕР"</t>
  </si>
  <si>
    <t>5027131666</t>
  </si>
  <si>
    <t>1085027001641</t>
  </si>
  <si>
    <t>ООО СК "Сосны"</t>
  </si>
  <si>
    <t>9710084604</t>
  </si>
  <si>
    <t>1207700264518</t>
  </si>
  <si>
    <t>ООО УК "ВАРЕЖКИ"</t>
  </si>
  <si>
    <t>5050094797</t>
  </si>
  <si>
    <t>1125050000130</t>
  </si>
  <si>
    <t>ООО УК «ПРОФИ-КОМФОРТ»</t>
  </si>
  <si>
    <t>5038133785</t>
  </si>
  <si>
    <t>1185050004039</t>
  </si>
  <si>
    <t>ООО Фирма"Здоровье"</t>
  </si>
  <si>
    <t>7730713208</t>
  </si>
  <si>
    <t>5147746145730</t>
  </si>
  <si>
    <t>ООО"Константиново"</t>
  </si>
  <si>
    <t>7724023982</t>
  </si>
  <si>
    <t>5087746123185</t>
  </si>
  <si>
    <t>Оздоровительное объединение "Солнечный городок" Банка России</t>
  </si>
  <si>
    <t>7702235133</t>
  </si>
  <si>
    <t>770245016</t>
  </si>
  <si>
    <t>1037700013020</t>
  </si>
  <si>
    <t>Отделение филиала "РТРС" "МРЦ" - Радиоцентр № 9</t>
  </si>
  <si>
    <t>7717127211</t>
  </si>
  <si>
    <t>503131001</t>
  </si>
  <si>
    <t>1027739456084</t>
  </si>
  <si>
    <t>Отделение филиала "РТРС" "МРЦ" Радиоцентр №7</t>
  </si>
  <si>
    <t>503432001</t>
  </si>
  <si>
    <t>ПАО "Долгопрудненское научно-производственное предприятие"</t>
  </si>
  <si>
    <t>5008000322</t>
  </si>
  <si>
    <t>1025001202544</t>
  </si>
  <si>
    <t>ПАО "Ил"</t>
  </si>
  <si>
    <t>7714027882</t>
  </si>
  <si>
    <t>771401001</t>
  </si>
  <si>
    <t>1027739118659</t>
  </si>
  <si>
    <t>ПАО "МОЭК"</t>
  </si>
  <si>
    <t>7720518494</t>
  </si>
  <si>
    <t>997650001</t>
  </si>
  <si>
    <t>1047796974092</t>
  </si>
  <si>
    <t>ПАО "МЭЗ"</t>
  </si>
  <si>
    <t>5027028130</t>
  </si>
  <si>
    <t>1025003208230</t>
  </si>
  <si>
    <t>ПАО "Мостожелезобетонконструкция" (ПАО "МЖБК")</t>
  </si>
  <si>
    <t>7710121637</t>
  </si>
  <si>
    <t>500702001</t>
  </si>
  <si>
    <t>1027700143767</t>
  </si>
  <si>
    <t>ПАО "Мосэнерго"</t>
  </si>
  <si>
    <t>7705035012</t>
  </si>
  <si>
    <t>1027700302420</t>
  </si>
  <si>
    <t>ПАО "Ногинсктрастинвест"</t>
  </si>
  <si>
    <t>5031066508</t>
  </si>
  <si>
    <t>1065031024728</t>
  </si>
  <si>
    <t>ПАО "РКК "Энергия"</t>
  </si>
  <si>
    <t>5018033937</t>
  </si>
  <si>
    <t>990103001</t>
  </si>
  <si>
    <t>1025002032538</t>
  </si>
  <si>
    <t>ПАО КМЗ</t>
  </si>
  <si>
    <t>5024022965</t>
  </si>
  <si>
    <t>1025002863247</t>
  </si>
  <si>
    <t>Пансионат "Морозовка"</t>
  </si>
  <si>
    <t>7736050003</t>
  </si>
  <si>
    <t>1027700070518</t>
  </si>
  <si>
    <t>Пограничная академия ФСБ России</t>
  </si>
  <si>
    <t>7714034840</t>
  </si>
  <si>
    <t>1037700183322</t>
  </si>
  <si>
    <t>РВЦ "Орбита-2" - филиал ФГБУ "Федеральный медицинский центр" Росимущества</t>
  </si>
  <si>
    <t>7709290510</t>
  </si>
  <si>
    <t>504432001</t>
  </si>
  <si>
    <t>1027700036726</t>
  </si>
  <si>
    <t>РУТ (МИИТ)</t>
  </si>
  <si>
    <t>7715027733</t>
  </si>
  <si>
    <t>1027739733922</t>
  </si>
  <si>
    <t>СМУ-158 АО"Трансинжстрой"</t>
  </si>
  <si>
    <t>7701011412</t>
  </si>
  <si>
    <t>770802002</t>
  </si>
  <si>
    <t>1027700003803</t>
  </si>
  <si>
    <t>Ставропигиальный мужской монастырь Свято-Троицкая Сергиева Лавра</t>
  </si>
  <si>
    <t>5042016770</t>
  </si>
  <si>
    <t>1035000008262</t>
  </si>
  <si>
    <t>УМП "Лобненская Теплосеть"</t>
  </si>
  <si>
    <t>5025000315</t>
  </si>
  <si>
    <t>502501001</t>
  </si>
  <si>
    <t>1025003077351</t>
  </si>
  <si>
    <t>ФАУ "ЦИАМ им. П.И. Баранова"</t>
  </si>
  <si>
    <t>7722497881</t>
  </si>
  <si>
    <t>502745001</t>
  </si>
  <si>
    <t>1217700087285</t>
  </si>
  <si>
    <t>ФГАУ "ОК "Рублево-Успенский"</t>
  </si>
  <si>
    <t>0710002588</t>
  </si>
  <si>
    <t>1020700712680</t>
  </si>
  <si>
    <t>ФГБОУ "Средняя школа-интернат МИД России"</t>
  </si>
  <si>
    <t>5050004578</t>
  </si>
  <si>
    <t>1035010209827</t>
  </si>
  <si>
    <t>ФГБОУ ВО "РГСУ"</t>
  </si>
  <si>
    <t>7718084994</t>
  </si>
  <si>
    <t>1027700134879</t>
  </si>
  <si>
    <t>ФГБОУ ВО «РГУТИС»</t>
  </si>
  <si>
    <t>5038005448</t>
  </si>
  <si>
    <t>1025004905254</t>
  </si>
  <si>
    <t>ФГБУ  "Центральная аэрологическая обсерватория"</t>
  </si>
  <si>
    <t>5008000604</t>
  </si>
  <si>
    <t>1025001202005</t>
  </si>
  <si>
    <t>ФГБУ " ОК "Рублево-Звенигородский" Управление делами Президента РФ</t>
  </si>
  <si>
    <t>5032066860</t>
  </si>
  <si>
    <t>1035006451655</t>
  </si>
  <si>
    <t>ФГБУ "ДДО "Непецино"</t>
  </si>
  <si>
    <t>5070001279</t>
  </si>
  <si>
    <t>1025007333328</t>
  </si>
  <si>
    <t>ФГБУ "МФК Минфина России"</t>
  </si>
  <si>
    <t>5009067866</t>
  </si>
  <si>
    <t>1085009006642</t>
  </si>
  <si>
    <t>ФГБУ "НИИ ЦПК имени Ю.А.Гагарина"</t>
  </si>
  <si>
    <t>5050077618</t>
  </si>
  <si>
    <t>1095050002376</t>
  </si>
  <si>
    <t>городской округ Звездный городок</t>
  </si>
  <si>
    <t>46774000</t>
  </si>
  <si>
    <t>ФГБУ "НМИЦ ДГОИ им. Дмитрия Рогачева" Минздрава России</t>
  </si>
  <si>
    <t>7728008953</t>
  </si>
  <si>
    <t>1027739507212</t>
  </si>
  <si>
    <t>ФГБУ "НМИЦ РК" Минздрава России</t>
  </si>
  <si>
    <t>7704040281</t>
  </si>
  <si>
    <t>1027700102858</t>
  </si>
  <si>
    <t>ФГБУ "ОК "Снегири"</t>
  </si>
  <si>
    <t>5017003810</t>
  </si>
  <si>
    <t>1025001816993</t>
  </si>
  <si>
    <t>ФГБУ "ОС "Подмосковье"</t>
  </si>
  <si>
    <t>5009014293</t>
  </si>
  <si>
    <t>1025001276431</t>
  </si>
  <si>
    <t>ФГБУ "РРЦ "Детство" Минздрава России</t>
  </si>
  <si>
    <t>5003018904</t>
  </si>
  <si>
    <t>1035000906577</t>
  </si>
  <si>
    <t>ФГБУ "Санаторий "Загорские дали"</t>
  </si>
  <si>
    <t>5042015760</t>
  </si>
  <si>
    <t>1025005329909</t>
  </si>
  <si>
    <t>ФГБУ "Санаторий им. Горького" Минздрава России</t>
  </si>
  <si>
    <t>5050015548</t>
  </si>
  <si>
    <t>1035010211280</t>
  </si>
  <si>
    <t>ФГБУ "ТЦСКР "Озеро Круглое"</t>
  </si>
  <si>
    <t>5007088910</t>
  </si>
  <si>
    <t>1145007000093</t>
  </si>
  <si>
    <t>ФГБУ "Учебно-тренировочный центр "Новогорск"</t>
  </si>
  <si>
    <t>5047186913</t>
  </si>
  <si>
    <t>1165047057592</t>
  </si>
  <si>
    <t>ФГБУ "ЦЖКУ" МИНОБОРОНЫ РОССИИ</t>
  </si>
  <si>
    <t>7729314745</t>
  </si>
  <si>
    <t>1027700430889</t>
  </si>
  <si>
    <t>ФГБУ «ВГНКИ»</t>
  </si>
  <si>
    <t>7703056867</t>
  </si>
  <si>
    <t>1037739661695</t>
  </si>
  <si>
    <t>ФГБУ «ОК «Бор» УДП РФ</t>
  </si>
  <si>
    <t>5009061310</t>
  </si>
  <si>
    <t>1075009005939</t>
  </si>
  <si>
    <t>ФГБУ ВНИИПО МЧС России</t>
  </si>
  <si>
    <t>5001000242</t>
  </si>
  <si>
    <t>1025000508610</t>
  </si>
  <si>
    <t>ФГБУ ФКЦ ВМТ ФМБА России</t>
  </si>
  <si>
    <t>5047001270</t>
  </si>
  <si>
    <t>1035009550784</t>
  </si>
  <si>
    <t>ФГБУ ФНКЦ МРиК ФМБА России</t>
  </si>
  <si>
    <t>5044013246</t>
  </si>
  <si>
    <t>1035008852944</t>
  </si>
  <si>
    <t>ФГКУ "Ногинский СЦ МЧС России"</t>
  </si>
  <si>
    <t>5031034390</t>
  </si>
  <si>
    <t>1035006108202</t>
  </si>
  <si>
    <t>ФГКУ "Санаторий "Москвич"</t>
  </si>
  <si>
    <t>5009005806</t>
  </si>
  <si>
    <t>1035002016301</t>
  </si>
  <si>
    <t>ФГКУ "Санаторий "Семеновское"</t>
  </si>
  <si>
    <t>5045003201</t>
  </si>
  <si>
    <t>1025005921896</t>
  </si>
  <si>
    <t>ФГКУ "в/ч 35690"</t>
  </si>
  <si>
    <t>5001082291</t>
  </si>
  <si>
    <t>1115001005327</t>
  </si>
  <si>
    <t>ФГКУ ГКВГ ФСБ России</t>
  </si>
  <si>
    <t>5032001221</t>
  </si>
  <si>
    <t>1035006472830</t>
  </si>
  <si>
    <t>ФГКУ ЦПА ФСБ России</t>
  </si>
  <si>
    <t>5038021295</t>
  </si>
  <si>
    <t>1045007560245</t>
  </si>
  <si>
    <t>ФГКУ в/ч 51952</t>
  </si>
  <si>
    <t>5048050640</t>
  </si>
  <si>
    <t>1035009954407</t>
  </si>
  <si>
    <t>ФГКУ в/ч 54729</t>
  </si>
  <si>
    <t>5001007760</t>
  </si>
  <si>
    <t>1035000700811</t>
  </si>
  <si>
    <t>ФГУ "Клинический санаторий "Барвиха"</t>
  </si>
  <si>
    <t>5032028368</t>
  </si>
  <si>
    <t>1035006479199</t>
  </si>
  <si>
    <t>ФГУП "Комплекс"</t>
  </si>
  <si>
    <t>5003005239</t>
  </si>
  <si>
    <t>910301001</t>
  </si>
  <si>
    <t>1025000650730</t>
  </si>
  <si>
    <t>ФГУП "ФЦДТ "Союз"</t>
  </si>
  <si>
    <t>5027030450</t>
  </si>
  <si>
    <t>505601001</t>
  </si>
  <si>
    <t>1025007270375</t>
  </si>
  <si>
    <t>ФИЦ  ПНЦБИ  РАН</t>
  </si>
  <si>
    <t>5039002841</t>
  </si>
  <si>
    <t>1025007768983</t>
  </si>
  <si>
    <t>ФКП "ГкНИПАС имени Л.К. Сафронова"</t>
  </si>
  <si>
    <t>5005020218</t>
  </si>
  <si>
    <t>1035001302160</t>
  </si>
  <si>
    <t>ФКП "НИЦ РКП"</t>
  </si>
  <si>
    <t>5042006211</t>
  </si>
  <si>
    <t>1025005328820</t>
  </si>
  <si>
    <t>ФКУ "Войсковая часть 52583"</t>
  </si>
  <si>
    <t>5048051612</t>
  </si>
  <si>
    <t>1035009954980</t>
  </si>
  <si>
    <t>ФКУ "МосЦМТО Росгвардии"</t>
  </si>
  <si>
    <t>7733318809</t>
  </si>
  <si>
    <t>1177746277004</t>
  </si>
  <si>
    <t>ФКУ "ЦОБХР МВД России"</t>
  </si>
  <si>
    <t>5001010593</t>
  </si>
  <si>
    <t>1025000512800</t>
  </si>
  <si>
    <t>ФКУЗ "ЦВМиР "Зеленая роща" МВД России"</t>
  </si>
  <si>
    <t>5009004418</t>
  </si>
  <si>
    <t>1025001280754</t>
  </si>
  <si>
    <t>ФСО России</t>
  </si>
  <si>
    <t>7704055094</t>
  </si>
  <si>
    <t>1037739455049</t>
  </si>
  <si>
    <t>Филиал "Шатурская ГРЭС" ПАО "Юнипро"</t>
  </si>
  <si>
    <t>8602067092</t>
  </si>
  <si>
    <t>504902001</t>
  </si>
  <si>
    <t>1058602056985</t>
  </si>
  <si>
    <t>Филиал «ВМУ» АО «ОХК «УРАЛХИМ» в городе Воскресенске</t>
  </si>
  <si>
    <t>7703647595</t>
  </si>
  <si>
    <t>500543001</t>
  </si>
  <si>
    <t>1077761874024</t>
  </si>
  <si>
    <t>Филиал АО "СО ЕЭС" ЦТО</t>
  </si>
  <si>
    <t>7705454461</t>
  </si>
  <si>
    <t>507602001</t>
  </si>
  <si>
    <t>1027700201352</t>
  </si>
  <si>
    <t>Филиал Академии управления МВД России "Болшево"</t>
  </si>
  <si>
    <t>7712008651</t>
  </si>
  <si>
    <t>501843001</t>
  </si>
  <si>
    <t>1037739087407</t>
  </si>
  <si>
    <t>Филиал ОАО "Центротрансжелезобетон"  Силикатненский завод ЖБК</t>
  </si>
  <si>
    <t>7709033898</t>
  </si>
  <si>
    <t>503602002</t>
  </si>
  <si>
    <t>1027739001070</t>
  </si>
  <si>
    <t>Фряновское МП ЖКХ</t>
  </si>
  <si>
    <t>5050037781</t>
  </si>
  <si>
    <t>1025006519493</t>
  </si>
  <si>
    <t>Химкинский филиал ООО «ТСК Мосэнерго»</t>
  </si>
  <si>
    <t>504743001</t>
  </si>
  <si>
    <t>Центральный банк Российской Федерации (Пансионат "Пестово" Центрального банка Российской Федерации)</t>
  </si>
  <si>
    <t>502945001</t>
  </si>
  <si>
    <t>Центральный филиал ООО «Газпром энерго»</t>
  </si>
  <si>
    <t>7736186950</t>
  </si>
  <si>
    <t>504343001</t>
  </si>
  <si>
    <t>1027739841370</t>
  </si>
  <si>
    <t>ШПТО ГХ</t>
  </si>
  <si>
    <t>5049003153</t>
  </si>
  <si>
    <t>1025006470796</t>
  </si>
  <si>
    <t>Электрогорский филиал ООО «ТСК Мосэнерго»</t>
  </si>
  <si>
    <t>503543002</t>
  </si>
  <si>
    <t>филиал ПАО "ГАЗПРОМ" Пансионат "Союз"</t>
  </si>
  <si>
    <t>501702001</t>
  </si>
  <si>
    <t>LEGAL_TARIFF_EXISTENCE</t>
  </si>
  <si>
    <t>Y</t>
  </si>
  <si>
    <t>МР</t>
  </si>
  <si>
    <t>МО</t>
  </si>
  <si>
    <t>Тип МО</t>
  </si>
  <si>
    <t>Имя диапазона</t>
  </si>
  <si>
    <t>городской округ</t>
  </si>
  <si>
    <t>MO_LIST_1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</si>
  <si>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</si>
  <si>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</si>
  <si>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</si>
  <si>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</si>
  <si>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</si>
  <si>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</si>
  <si>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</si>
  <si>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</si>
  <si>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</si>
  <si>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</si>
  <si>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</si>
  <si>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</si>
  <si>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</si>
  <si>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</si>
  <si>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</si>
  <si>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</si>
  <si>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</si>
  <si>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</si>
  <si>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</si>
  <si>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</si>
  <si>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MO_LIST_22</t>
  </si>
  <si>
    <t>MO_LIST_23</t>
  </si>
  <si>
    <t>MO_LIST_24</t>
  </si>
  <si>
    <t>MO_LIST_25</t>
  </si>
  <si>
    <t>MO_LIST_26</t>
  </si>
  <si>
    <t>MO_LIST_27</t>
  </si>
  <si>
    <t>MO_LIST_28</t>
  </si>
  <si>
    <t>MO_LIST_29</t>
  </si>
  <si>
    <t>MO_LIST_30</t>
  </si>
  <si>
    <t>MO_LIST_31</t>
  </si>
  <si>
    <t>MO_LIST_32</t>
  </si>
  <si>
    <t>MO_LIST_33</t>
  </si>
  <si>
    <t>MO_LIST_34</t>
  </si>
  <si>
    <t>MO_LIST_35</t>
  </si>
  <si>
    <t>MO_LIST_36</t>
  </si>
  <si>
    <t>MO_LIST_37</t>
  </si>
  <si>
    <t>MO_LIST_38</t>
  </si>
  <si>
    <t>MO_LIST_39</t>
  </si>
  <si>
    <t>MO_LIST_40</t>
  </si>
  <si>
    <t>MO_LIST_41</t>
  </si>
  <si>
    <t>MO_LIST_42</t>
  </si>
  <si>
    <t>MO_LIST_43</t>
  </si>
  <si>
    <t>MO_LIST_44</t>
  </si>
  <si>
    <t>MO_LIST_45</t>
  </si>
  <si>
    <t>MO_LIST_46</t>
  </si>
  <si>
    <t>MO_LIST_47</t>
  </si>
  <si>
    <t>MO_LIST_48</t>
  </si>
  <si>
    <t>MO_LIST_49</t>
  </si>
  <si>
    <t>MO_LIST_50</t>
  </si>
  <si>
    <t>MO_LIST_51</t>
  </si>
  <si>
    <t>MO_LIST_52</t>
  </si>
  <si>
    <t>MO_LIST_53</t>
  </si>
  <si>
    <t>MO_LIST_54</t>
  </si>
  <si>
    <t>MO_LIST_55</t>
  </si>
  <si>
    <t>MO_LIST_56</t>
  </si>
  <si>
    <t>MO_LIST_57</t>
  </si>
  <si>
    <t>MO_LIST_58</t>
  </si>
  <si>
    <t>MO_LIST_59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</si>
  <si>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</si>
  <si>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</si>
  <si>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</si>
  <si>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</si>
  <si>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</si>
  <si>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</si>
  <si>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</si>
  <si>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</si>
  <si>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</si>
  <si>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НИЦ ЦИАМ филиала ФГУП "ЦИАМ им. П.И. Баранова"</t>
  </si>
  <si>
    <t>Павлово-Посадское ПАТП филиал ГУП МО "Мострансавто"</t>
  </si>
  <si>
    <t>Пансионат "Нара" филиал АО "Мострансавто"</t>
  </si>
  <si>
    <t>Филиал ОАО "СО ЕЭС" "Центр технического обслуживания"</t>
  </si>
  <si>
    <t>Филиал ОАО "Центротрансжелезобетон" Силикатненский завод ЖБК</t>
  </si>
  <si>
    <t>филиал "Шатурская ГРЭС" ОАО "Э.ОН Россия"</t>
  </si>
  <si>
    <t>филиал Каширская ГРЭС</t>
  </si>
  <si>
    <t>филиал ОАО "Мосэнерго" ТЭЦ-17</t>
  </si>
  <si>
    <t>филиал СМУ-158 ОАО "Трансинжстрой"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</si>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</sst>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38"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2" borderId="0" xfId="0" applyNumberFormat="1" applyFont="1" applyFill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0" fillId="19" borderId="0" xfId="0" applyNumberFormat="1" applyFont="1" applyFill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4" fillId="0" borderId="0" xfId="0" applyNumberFormat="1" applyFont="1"/>
    <xf numFmtId="0" fontId="20" fillId="8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E12" sqref="E12:X12"/>
    </sheetView>
  </sheetViews>
  <sheetFormatPr defaultRowHeight="10.55" customHeight="1"/>
  <cols>
    <col min="1" max="1" width="2.7109375" style="192" customWidth="1"/>
    <col min="2" max="3" width="9.7109375" style="192" customWidth="1"/>
    <col min="4" max="4" width="4.28515625" style="192" customWidth="1"/>
    <col min="5" max="6" width="4.42578125" style="192" customWidth="1"/>
    <col min="7" max="7" width="4.5703125" style="192" customWidth="1"/>
    <col min="8" max="25" width="4.42578125" style="192" customWidth="1"/>
    <col min="26" max="26" width="2.7109375" style="192" customWidth="1"/>
    <col min="27" max="29" width="9.140625" style="192"/>
  </cols>
  <sheetData>
    <row r="1" spans="1:29" ht="12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8" t="s">
        <v>0</v>
      </c>
      <c r="AB1" s="6"/>
      <c r="AC1" s="6"/>
    </row>
    <row r="2" spans="1:29" ht="15.1" customHeight="1">
      <c r="A2" s="6"/>
      <c r="B2" s="207" t="s">
        <v>1</v>
      </c>
      <c r="C2" s="207"/>
      <c r="D2" s="207"/>
      <c r="E2" s="207"/>
      <c r="F2" s="207"/>
      <c r="G2" s="20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10"/>
      <c r="W2" s="9"/>
      <c r="X2" s="9"/>
      <c r="Y2" s="6"/>
      <c r="Z2" s="6"/>
      <c r="AA2" s="7"/>
      <c r="AB2" s="6"/>
      <c r="AC2" s="6"/>
    </row>
    <row r="3" spans="1:29" ht="15.1" customHeight="1">
      <c r="A3" s="6"/>
      <c r="B3" s="207" t="s">
        <v>2</v>
      </c>
      <c r="C3" s="207"/>
      <c r="D3" s="207"/>
      <c r="E3" s="207"/>
      <c r="F3" s="207"/>
      <c r="G3" s="207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9"/>
      <c r="T3" s="9"/>
      <c r="U3" s="9"/>
      <c r="V3" s="10"/>
      <c r="W3" s="10"/>
      <c r="X3" s="10"/>
      <c r="Y3" s="10"/>
      <c r="Z3" s="6"/>
      <c r="AA3" s="7"/>
      <c r="AB3" s="6"/>
      <c r="AC3" s="6"/>
    </row>
    <row r="4" spans="1:29" ht="6" customHeight="1">
      <c r="A4" s="6"/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6"/>
      <c r="AA4" s="7"/>
      <c r="AB4" s="6"/>
      <c r="AC4" s="6"/>
    </row>
    <row r="5" spans="1:29" ht="30" customHeight="1">
      <c r="A5" s="12"/>
      <c r="B5" s="208" t="s">
        <v>3</v>
      </c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12"/>
      <c r="AA5" s="7"/>
      <c r="AB5" s="11"/>
      <c r="AC5" s="11"/>
    </row>
    <row r="6" spans="1:29" ht="6" customHeight="1">
      <c r="A6" s="14"/>
      <c r="B6" s="200" t="s">
        <v>4</v>
      </c>
      <c r="C6" s="203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0"/>
      <c r="Z6" s="18"/>
      <c r="AA6" s="6"/>
      <c r="AB6" s="6"/>
      <c r="AC6" s="6"/>
    </row>
    <row r="7" spans="1:29" ht="21.1" customHeight="1">
      <c r="A7" s="14"/>
      <c r="B7" s="200"/>
      <c r="C7" s="203"/>
      <c r="D7" s="21"/>
      <c r="E7" s="21"/>
      <c r="F7" s="16"/>
      <c r="G7" s="16"/>
      <c r="H7" s="16"/>
      <c r="I7" s="16"/>
      <c r="J7" s="16"/>
      <c r="K7" s="16"/>
      <c r="L7" s="16"/>
      <c r="M7" s="16"/>
      <c r="N7" s="16"/>
      <c r="O7" s="21"/>
      <c r="P7" s="16"/>
      <c r="Q7" s="16"/>
      <c r="R7" s="16"/>
      <c r="S7" s="16"/>
      <c r="T7" s="16"/>
      <c r="U7" s="16"/>
      <c r="V7" s="16"/>
      <c r="W7" s="16"/>
      <c r="X7" s="16"/>
      <c r="Y7" s="20"/>
      <c r="Z7" s="18"/>
      <c r="AA7" s="6"/>
      <c r="AB7" s="6"/>
      <c r="AC7" s="6"/>
    </row>
    <row r="8" spans="1:29" ht="15.1" customHeight="1">
      <c r="A8" s="14"/>
      <c r="B8" s="200"/>
      <c r="C8" s="203"/>
      <c r="D8" s="24"/>
      <c r="E8" s="25" t="s">
        <v>5</v>
      </c>
      <c r="F8" s="209" t="s">
        <v>6</v>
      </c>
      <c r="G8" s="202"/>
      <c r="H8" s="202"/>
      <c r="I8" s="202"/>
      <c r="J8" s="202"/>
      <c r="K8" s="202"/>
      <c r="L8" s="202"/>
      <c r="M8" s="202"/>
      <c r="N8" s="24"/>
      <c r="O8" s="26" t="s">
        <v>5</v>
      </c>
      <c r="P8" s="210" t="s">
        <v>7</v>
      </c>
      <c r="Q8" s="211"/>
      <c r="R8" s="211"/>
      <c r="S8" s="211"/>
      <c r="T8" s="211"/>
      <c r="U8" s="211"/>
      <c r="V8" s="211"/>
      <c r="W8" s="211"/>
      <c r="X8" s="211"/>
      <c r="Y8" s="20"/>
      <c r="Z8" s="18"/>
      <c r="AA8" s="6"/>
      <c r="AB8" s="6"/>
      <c r="AC8" s="6"/>
    </row>
    <row r="9" spans="1:29" ht="15.1" customHeight="1">
      <c r="A9" s="14"/>
      <c r="B9" s="200"/>
      <c r="C9" s="203"/>
      <c r="D9" s="24"/>
      <c r="E9" s="27" t="s">
        <v>5</v>
      </c>
      <c r="F9" s="209" t="s">
        <v>8</v>
      </c>
      <c r="G9" s="202"/>
      <c r="H9" s="202"/>
      <c r="I9" s="202"/>
      <c r="J9" s="202"/>
      <c r="K9" s="202"/>
      <c r="L9" s="202"/>
      <c r="M9" s="202"/>
      <c r="N9" s="24"/>
      <c r="O9" s="28" t="s">
        <v>5</v>
      </c>
      <c r="P9" s="210" t="s">
        <v>9</v>
      </c>
      <c r="Q9" s="211"/>
      <c r="R9" s="211"/>
      <c r="S9" s="211"/>
      <c r="T9" s="211"/>
      <c r="U9" s="211"/>
      <c r="V9" s="211"/>
      <c r="W9" s="211"/>
      <c r="X9" s="211"/>
      <c r="Y9" s="20"/>
      <c r="Z9" s="18"/>
      <c r="AA9" s="6"/>
      <c r="AB9" s="6"/>
      <c r="AC9" s="6"/>
    </row>
    <row r="10" spans="1:29" ht="21.1" customHeight="1">
      <c r="A10" s="14"/>
      <c r="B10" s="200"/>
      <c r="C10" s="201"/>
      <c r="D10" s="19"/>
      <c r="E10" s="17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6"/>
      <c r="Q10" s="16"/>
      <c r="R10" s="16"/>
      <c r="S10" s="16"/>
      <c r="T10" s="16"/>
      <c r="U10" s="16"/>
      <c r="V10" s="16"/>
      <c r="W10" s="16"/>
      <c r="X10" s="16"/>
      <c r="Y10" s="20"/>
      <c r="Z10" s="18"/>
      <c r="AA10" s="6"/>
      <c r="AB10" s="6"/>
      <c r="AC10" s="6"/>
    </row>
    <row r="11" spans="1:29" ht="6" customHeight="1">
      <c r="A11" s="14"/>
      <c r="B11" s="198" t="s">
        <v>10</v>
      </c>
      <c r="C11" s="199"/>
      <c r="D11" s="24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0"/>
      <c r="Z11" s="18"/>
      <c r="AA11" s="6"/>
      <c r="AB11" s="6"/>
      <c r="AC11" s="6"/>
    </row>
    <row r="12" spans="1:29" ht="72" customHeight="1">
      <c r="A12" s="14"/>
      <c r="B12" s="200"/>
      <c r="C12" s="201"/>
      <c r="D12" s="23"/>
      <c r="E12" s="202" t="s">
        <v>11</v>
      </c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"/>
      <c r="Z12" s="18"/>
      <c r="AA12" s="6"/>
      <c r="AB12" s="6"/>
      <c r="AC12" s="6"/>
    </row>
    <row r="13" spans="1:29" ht="6" customHeight="1">
      <c r="A13" s="14"/>
      <c r="B13" s="198" t="s">
        <v>12</v>
      </c>
      <c r="C13" s="199"/>
      <c r="D13" s="21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0"/>
      <c r="Z13" s="18"/>
      <c r="AA13" s="6"/>
      <c r="AB13" s="6"/>
      <c r="AC13" s="6"/>
    </row>
    <row r="14" spans="1:29" ht="66" customHeight="1">
      <c r="A14" s="14"/>
      <c r="B14" s="200"/>
      <c r="C14" s="203"/>
      <c r="D14" s="24"/>
      <c r="E14" s="206" t="s">
        <v>13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"/>
      <c r="Z14" s="18"/>
      <c r="AA14" s="6"/>
      <c r="AB14" s="6"/>
      <c r="AC14" s="6"/>
    </row>
    <row r="15" spans="1:29" ht="6" customHeight="1">
      <c r="A15" s="14"/>
      <c r="B15" s="204"/>
      <c r="C15" s="205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1"/>
      <c r="Z15" s="18"/>
      <c r="AA15" s="7"/>
      <c r="AB15" s="6"/>
      <c r="AC15" s="6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639"/>
  <sheetViews>
    <sheetView showGridLines="0" zoomScale="80" workbookViewId="0"/>
  </sheetViews>
  <sheetFormatPr defaultRowHeight="10.55" customHeight="1"/>
  <cols>
    <col min="1" max="1" width="9.140625" style="192"/>
  </cols>
  <sheetData>
    <row r="1" spans="1:14" ht="11.3" customHeight="1">
      <c r="A1" s="11" t="s">
        <v>545</v>
      </c>
      <c r="B1" s="168" t="s">
        <v>546</v>
      </c>
      <c r="C1" s="168" t="s">
        <v>36</v>
      </c>
      <c r="D1" s="3" t="s">
        <v>37</v>
      </c>
      <c r="E1" s="3" t="s">
        <v>40</v>
      </c>
      <c r="F1" s="3" t="s">
        <v>43</v>
      </c>
      <c r="G1" s="3" t="s">
        <v>46</v>
      </c>
      <c r="H1" s="168" t="s">
        <v>547</v>
      </c>
      <c r="I1" s="3" t="s">
        <v>548</v>
      </c>
      <c r="J1" s="3" t="s">
        <v>70</v>
      </c>
      <c r="K1" s="3" t="s">
        <v>73</v>
      </c>
      <c r="L1" s="3" t="s">
        <v>75</v>
      </c>
      <c r="M1" s="3" t="s">
        <v>60</v>
      </c>
      <c r="N1" s="3" t="s">
        <v>67</v>
      </c>
    </row>
    <row r="2" spans="1:14" ht="10.55" customHeight="1">
      <c r="A2" s="167" t="s">
        <v>549</v>
      </c>
      <c r="B2" t="s">
        <v>550</v>
      </c>
      <c r="C2" t="s">
        <v>36</v>
      </c>
      <c r="D2" t="s">
        <v>551</v>
      </c>
      <c r="E2" t="s">
        <v>552</v>
      </c>
      <c r="F2" t="s">
        <v>553</v>
      </c>
      <c r="G2" t="s">
        <v>554</v>
      </c>
      <c r="H2" t="s">
        <v>555</v>
      </c>
      <c r="I2" t="s">
        <v>556</v>
      </c>
      <c r="J2" t="s">
        <v>557</v>
      </c>
      <c r="K2" t="s">
        <v>558</v>
      </c>
      <c r="L2" t="s">
        <v>559</v>
      </c>
      <c r="M2" t="s">
        <v>560</v>
      </c>
      <c r="N2" t="s">
        <v>561</v>
      </c>
    </row>
    <row r="3" spans="1:14" ht="10.55" customHeight="1">
      <c r="B3" t="s">
        <v>19</v>
      </c>
      <c r="C3">
        <v>31335815</v>
      </c>
      <c r="D3" t="s">
        <v>562</v>
      </c>
      <c r="E3" t="s">
        <v>563</v>
      </c>
      <c r="F3" t="s">
        <v>564</v>
      </c>
      <c r="G3" t="s">
        <v>565</v>
      </c>
      <c r="J3" t="s">
        <v>566</v>
      </c>
      <c r="K3" t="s">
        <v>566</v>
      </c>
      <c r="L3" t="s">
        <v>567</v>
      </c>
      <c r="N3" t="s">
        <v>68</v>
      </c>
    </row>
    <row r="4" spans="1:14" ht="10.55" customHeight="1">
      <c r="B4" t="s">
        <v>19</v>
      </c>
      <c r="C4">
        <v>31366000</v>
      </c>
      <c r="D4" t="s">
        <v>568</v>
      </c>
      <c r="E4" t="s">
        <v>569</v>
      </c>
      <c r="F4" t="s">
        <v>570</v>
      </c>
      <c r="G4" t="s">
        <v>571</v>
      </c>
      <c r="H4" t="s">
        <v>527</v>
      </c>
      <c r="J4" t="s">
        <v>572</v>
      </c>
      <c r="K4" t="s">
        <v>572</v>
      </c>
      <c r="L4" t="s">
        <v>573</v>
      </c>
      <c r="M4" t="s">
        <v>61</v>
      </c>
      <c r="N4" t="s">
        <v>68</v>
      </c>
    </row>
    <row r="5" spans="1:14" ht="10.55" customHeight="1">
      <c r="B5" t="s">
        <v>19</v>
      </c>
      <c r="C5">
        <v>26357851</v>
      </c>
      <c r="D5" t="s">
        <v>574</v>
      </c>
      <c r="E5" t="s">
        <v>575</v>
      </c>
      <c r="F5" t="s">
        <v>576</v>
      </c>
      <c r="G5" t="s">
        <v>577</v>
      </c>
      <c r="H5" t="s">
        <v>527</v>
      </c>
      <c r="J5" t="s">
        <v>578</v>
      </c>
      <c r="K5" t="s">
        <v>578</v>
      </c>
      <c r="L5" t="s">
        <v>579</v>
      </c>
      <c r="M5" t="s">
        <v>61</v>
      </c>
      <c r="N5" t="s">
        <v>68</v>
      </c>
    </row>
    <row r="6" spans="1:14" ht="10.55" customHeight="1">
      <c r="B6" t="s">
        <v>19</v>
      </c>
      <c r="C6">
        <v>26774699</v>
      </c>
      <c r="D6" t="s">
        <v>580</v>
      </c>
      <c r="E6" t="s">
        <v>581</v>
      </c>
      <c r="F6" t="s">
        <v>44</v>
      </c>
      <c r="G6" t="s">
        <v>582</v>
      </c>
      <c r="H6" t="s">
        <v>527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5" customHeight="1">
      <c r="B7" t="s">
        <v>19</v>
      </c>
      <c r="C7">
        <v>26357765</v>
      </c>
      <c r="D7" t="s">
        <v>583</v>
      </c>
      <c r="E7" t="s">
        <v>584</v>
      </c>
      <c r="F7" t="s">
        <v>585</v>
      </c>
      <c r="G7" t="s">
        <v>586</v>
      </c>
      <c r="H7" t="s">
        <v>527</v>
      </c>
      <c r="J7" t="s">
        <v>587</v>
      </c>
      <c r="K7" t="s">
        <v>587</v>
      </c>
      <c r="L7" t="s">
        <v>588</v>
      </c>
      <c r="M7" t="s">
        <v>61</v>
      </c>
      <c r="N7" t="s">
        <v>68</v>
      </c>
    </row>
    <row r="8" spans="1:14" ht="10.55" customHeight="1">
      <c r="B8" t="s">
        <v>19</v>
      </c>
      <c r="C8">
        <v>26505018</v>
      </c>
      <c r="D8" t="s">
        <v>589</v>
      </c>
      <c r="E8" t="s">
        <v>590</v>
      </c>
      <c r="F8" t="s">
        <v>591</v>
      </c>
      <c r="G8" t="s">
        <v>592</v>
      </c>
      <c r="J8" t="s">
        <v>593</v>
      </c>
      <c r="K8" t="s">
        <v>593</v>
      </c>
      <c r="L8" t="s">
        <v>594</v>
      </c>
      <c r="N8" t="s">
        <v>68</v>
      </c>
    </row>
    <row r="9" spans="1:14" ht="10.55" customHeight="1">
      <c r="B9" t="s">
        <v>19</v>
      </c>
      <c r="C9">
        <v>26357799</v>
      </c>
      <c r="D9" t="s">
        <v>595</v>
      </c>
      <c r="E9" t="s">
        <v>596</v>
      </c>
      <c r="F9" t="s">
        <v>591</v>
      </c>
      <c r="G9" t="s">
        <v>597</v>
      </c>
      <c r="J9" t="s">
        <v>593</v>
      </c>
      <c r="K9" t="s">
        <v>593</v>
      </c>
      <c r="L9" t="s">
        <v>594</v>
      </c>
      <c r="N9" t="s">
        <v>68</v>
      </c>
    </row>
    <row r="10" spans="1:14" ht="10.55" customHeight="1">
      <c r="B10" t="s">
        <v>19</v>
      </c>
      <c r="C10">
        <v>26548015</v>
      </c>
      <c r="D10" t="s">
        <v>598</v>
      </c>
      <c r="E10" t="s">
        <v>599</v>
      </c>
      <c r="F10" t="s">
        <v>44</v>
      </c>
      <c r="G10" t="s">
        <v>600</v>
      </c>
      <c r="H10" t="s">
        <v>527</v>
      </c>
      <c r="J10" t="s">
        <v>71</v>
      </c>
      <c r="K10" t="s">
        <v>71</v>
      </c>
      <c r="L10" t="s">
        <v>76</v>
      </c>
      <c r="M10" t="s">
        <v>61</v>
      </c>
      <c r="N10" t="s">
        <v>68</v>
      </c>
    </row>
    <row r="11" spans="1:14" ht="10.55" customHeight="1">
      <c r="B11" t="s">
        <v>19</v>
      </c>
      <c r="C11">
        <v>29649705</v>
      </c>
      <c r="D11" t="s">
        <v>601</v>
      </c>
      <c r="E11" t="s">
        <v>602</v>
      </c>
      <c r="F11" t="s">
        <v>603</v>
      </c>
      <c r="G11" t="s">
        <v>604</v>
      </c>
      <c r="H11" t="s">
        <v>527</v>
      </c>
      <c r="J11" t="s">
        <v>605</v>
      </c>
      <c r="K11" t="s">
        <v>605</v>
      </c>
      <c r="L11" t="s">
        <v>606</v>
      </c>
      <c r="M11" t="s">
        <v>61</v>
      </c>
      <c r="N11" t="s">
        <v>250</v>
      </c>
    </row>
    <row r="12" spans="1:14" ht="10.55" customHeight="1">
      <c r="B12" t="s">
        <v>19</v>
      </c>
      <c r="C12">
        <v>26361020</v>
      </c>
      <c r="D12" t="s">
        <v>607</v>
      </c>
      <c r="E12" t="s">
        <v>608</v>
      </c>
      <c r="F12" t="s">
        <v>609</v>
      </c>
      <c r="G12" t="s">
        <v>610</v>
      </c>
      <c r="H12" t="s">
        <v>527</v>
      </c>
      <c r="J12" t="s">
        <v>611</v>
      </c>
      <c r="K12" t="s">
        <v>611</v>
      </c>
      <c r="L12" t="s">
        <v>612</v>
      </c>
      <c r="M12" t="s">
        <v>61</v>
      </c>
      <c r="N12" t="s">
        <v>68</v>
      </c>
    </row>
    <row r="13" spans="1:14" ht="10.55" customHeight="1">
      <c r="B13" t="s">
        <v>19</v>
      </c>
      <c r="C13">
        <v>30991677</v>
      </c>
      <c r="D13" t="s">
        <v>613</v>
      </c>
      <c r="E13" t="s">
        <v>614</v>
      </c>
      <c r="F13" t="s">
        <v>615</v>
      </c>
      <c r="G13" t="s">
        <v>616</v>
      </c>
      <c r="J13" t="s">
        <v>617</v>
      </c>
      <c r="K13" t="s">
        <v>617</v>
      </c>
      <c r="L13" t="s">
        <v>618</v>
      </c>
      <c r="N13" t="s">
        <v>68</v>
      </c>
    </row>
    <row r="14" spans="1:14" ht="10.55" customHeight="1">
      <c r="B14" t="s">
        <v>19</v>
      </c>
      <c r="C14">
        <v>26357652</v>
      </c>
      <c r="D14" t="s">
        <v>619</v>
      </c>
      <c r="E14" t="s">
        <v>620</v>
      </c>
      <c r="F14" t="s">
        <v>621</v>
      </c>
      <c r="G14" t="s">
        <v>622</v>
      </c>
      <c r="H14" t="s">
        <v>527</v>
      </c>
      <c r="J14" t="s">
        <v>623</v>
      </c>
      <c r="K14" t="s">
        <v>623</v>
      </c>
      <c r="L14" t="s">
        <v>624</v>
      </c>
      <c r="M14" t="s">
        <v>61</v>
      </c>
      <c r="N14" t="s">
        <v>68</v>
      </c>
    </row>
    <row r="15" spans="1:14" ht="10.55" customHeight="1">
      <c r="B15" t="s">
        <v>19</v>
      </c>
      <c r="C15">
        <v>26508615</v>
      </c>
      <c r="D15" t="s">
        <v>625</v>
      </c>
      <c r="E15" t="s">
        <v>626</v>
      </c>
      <c r="F15" t="s">
        <v>627</v>
      </c>
      <c r="G15" t="s">
        <v>628</v>
      </c>
      <c r="H15" t="s">
        <v>527</v>
      </c>
      <c r="J15" t="s">
        <v>629</v>
      </c>
      <c r="K15" t="s">
        <v>629</v>
      </c>
      <c r="L15" t="s">
        <v>630</v>
      </c>
      <c r="M15" t="s">
        <v>61</v>
      </c>
      <c r="N15" t="s">
        <v>68</v>
      </c>
    </row>
    <row r="16" spans="1:14" ht="10.55" customHeight="1">
      <c r="B16" t="s">
        <v>19</v>
      </c>
      <c r="C16">
        <v>26355858</v>
      </c>
      <c r="D16" t="s">
        <v>631</v>
      </c>
      <c r="E16" t="s">
        <v>632</v>
      </c>
      <c r="F16" t="s">
        <v>633</v>
      </c>
      <c r="G16" t="s">
        <v>634</v>
      </c>
      <c r="H16" t="s">
        <v>527</v>
      </c>
      <c r="J16" t="s">
        <v>572</v>
      </c>
      <c r="K16" t="s">
        <v>572</v>
      </c>
      <c r="L16" t="s">
        <v>573</v>
      </c>
      <c r="M16" t="s">
        <v>61</v>
      </c>
      <c r="N16" t="s">
        <v>68</v>
      </c>
    </row>
    <row r="17" spans="2:14" ht="10.55" customHeight="1">
      <c r="B17" t="s">
        <v>19</v>
      </c>
      <c r="C17">
        <v>26357825</v>
      </c>
      <c r="D17" t="s">
        <v>635</v>
      </c>
      <c r="E17" t="s">
        <v>636</v>
      </c>
      <c r="F17" t="s">
        <v>576</v>
      </c>
      <c r="G17" t="s">
        <v>637</v>
      </c>
      <c r="H17" t="s">
        <v>527</v>
      </c>
      <c r="J17" t="s">
        <v>578</v>
      </c>
      <c r="K17" t="s">
        <v>578</v>
      </c>
      <c r="L17" t="s">
        <v>579</v>
      </c>
      <c r="M17" t="s">
        <v>61</v>
      </c>
      <c r="N17" t="s">
        <v>68</v>
      </c>
    </row>
    <row r="18" spans="2:14" ht="10.55" customHeight="1">
      <c r="B18" t="s">
        <v>19</v>
      </c>
      <c r="C18">
        <v>26510853</v>
      </c>
      <c r="D18" t="s">
        <v>638</v>
      </c>
      <c r="E18" t="s">
        <v>639</v>
      </c>
      <c r="F18" t="s">
        <v>640</v>
      </c>
      <c r="G18" t="s">
        <v>641</v>
      </c>
      <c r="H18" t="s">
        <v>527</v>
      </c>
      <c r="J18" t="s">
        <v>642</v>
      </c>
      <c r="K18" t="s">
        <v>642</v>
      </c>
      <c r="L18" t="s">
        <v>643</v>
      </c>
      <c r="M18" t="s">
        <v>61</v>
      </c>
      <c r="N18" t="s">
        <v>250</v>
      </c>
    </row>
    <row r="19" spans="2:14" ht="10.55" customHeight="1">
      <c r="B19" t="s">
        <v>19</v>
      </c>
      <c r="C19">
        <v>26357605</v>
      </c>
      <c r="D19" t="s">
        <v>644</v>
      </c>
      <c r="E19" t="s">
        <v>645</v>
      </c>
      <c r="F19" t="s">
        <v>646</v>
      </c>
      <c r="G19" t="s">
        <v>647</v>
      </c>
      <c r="H19" t="s">
        <v>527</v>
      </c>
      <c r="J19" t="s">
        <v>648</v>
      </c>
      <c r="K19" t="s">
        <v>648</v>
      </c>
      <c r="L19" t="s">
        <v>649</v>
      </c>
      <c r="M19" t="s">
        <v>61</v>
      </c>
      <c r="N19" t="s">
        <v>68</v>
      </c>
    </row>
    <row r="20" spans="2:14" ht="10.55" customHeight="1">
      <c r="B20" t="s">
        <v>19</v>
      </c>
      <c r="C20">
        <v>28796046</v>
      </c>
      <c r="D20" t="s">
        <v>650</v>
      </c>
      <c r="E20" t="s">
        <v>651</v>
      </c>
      <c r="F20" t="s">
        <v>652</v>
      </c>
      <c r="G20" t="s">
        <v>653</v>
      </c>
      <c r="H20" t="s">
        <v>522</v>
      </c>
      <c r="J20" t="s">
        <v>654</v>
      </c>
      <c r="K20" t="s">
        <v>654</v>
      </c>
      <c r="L20" t="s">
        <v>655</v>
      </c>
      <c r="M20" t="s">
        <v>61</v>
      </c>
      <c r="N20" t="s">
        <v>68</v>
      </c>
    </row>
    <row r="21" spans="2:14" ht="10.55" customHeight="1">
      <c r="B21" t="s">
        <v>19</v>
      </c>
      <c r="C21">
        <v>26511491</v>
      </c>
      <c r="D21" t="s">
        <v>656</v>
      </c>
      <c r="E21" t="s">
        <v>657</v>
      </c>
      <c r="F21" t="s">
        <v>658</v>
      </c>
      <c r="G21" t="s">
        <v>659</v>
      </c>
      <c r="H21" t="s">
        <v>527</v>
      </c>
      <c r="J21" t="s">
        <v>660</v>
      </c>
      <c r="K21" t="s">
        <v>660</v>
      </c>
      <c r="L21" t="s">
        <v>661</v>
      </c>
      <c r="M21" t="s">
        <v>61</v>
      </c>
      <c r="N21" t="s">
        <v>68</v>
      </c>
    </row>
    <row r="22" spans="2:14" ht="10.55" customHeight="1">
      <c r="B22" t="s">
        <v>19</v>
      </c>
      <c r="C22">
        <v>30872564</v>
      </c>
      <c r="D22" t="s">
        <v>662</v>
      </c>
      <c r="E22" t="s">
        <v>663</v>
      </c>
      <c r="F22" t="s">
        <v>664</v>
      </c>
      <c r="G22" t="s">
        <v>665</v>
      </c>
      <c r="H22" t="s">
        <v>528</v>
      </c>
      <c r="J22" t="s">
        <v>666</v>
      </c>
      <c r="K22" t="s">
        <v>666</v>
      </c>
      <c r="L22" t="s">
        <v>667</v>
      </c>
      <c r="M22" t="s">
        <v>61</v>
      </c>
      <c r="N22" t="s">
        <v>68</v>
      </c>
    </row>
    <row r="23" spans="2:14" ht="10.55" customHeight="1">
      <c r="B23" t="s">
        <v>19</v>
      </c>
      <c r="C23">
        <v>26357672</v>
      </c>
      <c r="D23" t="s">
        <v>668</v>
      </c>
      <c r="E23" t="s">
        <v>669</v>
      </c>
      <c r="F23" t="s">
        <v>670</v>
      </c>
      <c r="G23" t="s">
        <v>671</v>
      </c>
      <c r="H23" t="s">
        <v>527</v>
      </c>
      <c r="J23" t="s">
        <v>672</v>
      </c>
      <c r="K23" t="s">
        <v>672</v>
      </c>
      <c r="L23" t="s">
        <v>673</v>
      </c>
      <c r="M23" t="s">
        <v>61</v>
      </c>
      <c r="N23" t="s">
        <v>68</v>
      </c>
    </row>
    <row r="24" spans="2:14" ht="10.55" customHeight="1">
      <c r="B24" t="s">
        <v>19</v>
      </c>
      <c r="C24">
        <v>26357906</v>
      </c>
      <c r="D24" t="s">
        <v>674</v>
      </c>
      <c r="E24" t="s">
        <v>675</v>
      </c>
      <c r="F24" t="s">
        <v>676</v>
      </c>
      <c r="G24" t="s">
        <v>677</v>
      </c>
      <c r="H24" t="s">
        <v>527</v>
      </c>
      <c r="J24" t="s">
        <v>678</v>
      </c>
      <c r="K24" t="s">
        <v>678</v>
      </c>
      <c r="L24" t="s">
        <v>679</v>
      </c>
      <c r="M24" t="s">
        <v>61</v>
      </c>
      <c r="N24" t="s">
        <v>68</v>
      </c>
    </row>
    <row r="25" spans="2:14" ht="10.55" customHeight="1">
      <c r="B25" t="s">
        <v>19</v>
      </c>
      <c r="C25">
        <v>26357601</v>
      </c>
      <c r="D25" t="s">
        <v>680</v>
      </c>
      <c r="E25" t="s">
        <v>681</v>
      </c>
      <c r="F25" t="s">
        <v>646</v>
      </c>
      <c r="G25" t="s">
        <v>682</v>
      </c>
      <c r="J25" t="s">
        <v>648</v>
      </c>
      <c r="K25" t="s">
        <v>648</v>
      </c>
      <c r="L25" t="s">
        <v>649</v>
      </c>
      <c r="N25" t="s">
        <v>68</v>
      </c>
    </row>
    <row r="26" spans="2:14" ht="10.55" customHeight="1">
      <c r="B26" t="s">
        <v>19</v>
      </c>
      <c r="C26">
        <v>26357619</v>
      </c>
      <c r="D26" t="s">
        <v>683</v>
      </c>
      <c r="E26" t="s">
        <v>684</v>
      </c>
      <c r="F26" t="s">
        <v>685</v>
      </c>
      <c r="G26" t="s">
        <v>686</v>
      </c>
      <c r="H26" t="s">
        <v>527</v>
      </c>
      <c r="J26" t="s">
        <v>687</v>
      </c>
      <c r="K26" t="s">
        <v>687</v>
      </c>
      <c r="L26" t="s">
        <v>688</v>
      </c>
      <c r="M26" t="s">
        <v>61</v>
      </c>
      <c r="N26" t="s">
        <v>68</v>
      </c>
    </row>
    <row r="27" spans="2:14" ht="10.55" customHeight="1">
      <c r="B27" t="s">
        <v>19</v>
      </c>
      <c r="C27">
        <v>30983740</v>
      </c>
      <c r="D27" t="s">
        <v>689</v>
      </c>
      <c r="E27" t="s">
        <v>690</v>
      </c>
      <c r="F27" t="s">
        <v>691</v>
      </c>
      <c r="G27" t="s">
        <v>692</v>
      </c>
      <c r="H27" t="s">
        <v>527</v>
      </c>
      <c r="J27" t="s">
        <v>693</v>
      </c>
      <c r="K27" t="s">
        <v>693</v>
      </c>
      <c r="L27" t="s">
        <v>694</v>
      </c>
      <c r="M27" t="s">
        <v>61</v>
      </c>
      <c r="N27" t="s">
        <v>250</v>
      </c>
    </row>
    <row r="28" spans="2:14" ht="10.55" customHeight="1">
      <c r="B28" t="s">
        <v>19</v>
      </c>
      <c r="C28">
        <v>26511085</v>
      </c>
      <c r="D28" t="s">
        <v>695</v>
      </c>
      <c r="E28" t="s">
        <v>696</v>
      </c>
      <c r="F28" t="s">
        <v>697</v>
      </c>
      <c r="G28" t="s">
        <v>698</v>
      </c>
      <c r="H28" t="s">
        <v>528</v>
      </c>
      <c r="J28" t="s">
        <v>699</v>
      </c>
      <c r="K28" t="s">
        <v>699</v>
      </c>
      <c r="L28" t="s">
        <v>700</v>
      </c>
      <c r="M28" t="s">
        <v>61</v>
      </c>
      <c r="N28" t="s">
        <v>68</v>
      </c>
    </row>
    <row r="29" spans="2:14" ht="10.55" customHeight="1">
      <c r="B29" t="s">
        <v>19</v>
      </c>
      <c r="C29">
        <v>31462818</v>
      </c>
      <c r="D29" t="s">
        <v>701</v>
      </c>
      <c r="E29" t="s">
        <v>702</v>
      </c>
      <c r="F29" t="s">
        <v>676</v>
      </c>
      <c r="G29" t="s">
        <v>703</v>
      </c>
      <c r="H29" t="s">
        <v>527</v>
      </c>
      <c r="J29" t="s">
        <v>678</v>
      </c>
      <c r="K29" t="s">
        <v>678</v>
      </c>
      <c r="L29" t="s">
        <v>679</v>
      </c>
      <c r="M29" t="s">
        <v>61</v>
      </c>
      <c r="N29" t="s">
        <v>250</v>
      </c>
    </row>
    <row r="30" spans="2:14" ht="10.55" customHeight="1">
      <c r="B30" t="s">
        <v>19</v>
      </c>
      <c r="C30">
        <v>26357686</v>
      </c>
      <c r="D30" t="s">
        <v>704</v>
      </c>
      <c r="E30" t="s">
        <v>705</v>
      </c>
      <c r="F30" t="s">
        <v>670</v>
      </c>
      <c r="G30" t="s">
        <v>706</v>
      </c>
      <c r="H30" t="s">
        <v>527</v>
      </c>
      <c r="J30" t="s">
        <v>672</v>
      </c>
      <c r="K30" t="s">
        <v>672</v>
      </c>
      <c r="L30" t="s">
        <v>673</v>
      </c>
      <c r="M30" t="s">
        <v>61</v>
      </c>
      <c r="N30" t="s">
        <v>250</v>
      </c>
    </row>
    <row r="31" spans="2:14" ht="10.55" customHeight="1">
      <c r="B31" t="s">
        <v>19</v>
      </c>
      <c r="C31">
        <v>31686643</v>
      </c>
      <c r="D31" t="s">
        <v>707</v>
      </c>
      <c r="E31" t="s">
        <v>708</v>
      </c>
      <c r="F31" t="s">
        <v>44</v>
      </c>
      <c r="G31" t="s">
        <v>709</v>
      </c>
      <c r="H31" t="s">
        <v>527</v>
      </c>
      <c r="J31" t="s">
        <v>672</v>
      </c>
      <c r="K31" t="s">
        <v>672</v>
      </c>
      <c r="L31" t="s">
        <v>673</v>
      </c>
      <c r="M31" t="s">
        <v>61</v>
      </c>
      <c r="N31" t="s">
        <v>68</v>
      </c>
    </row>
    <row r="32" spans="2:14" ht="10.55" customHeight="1">
      <c r="B32" t="s">
        <v>19</v>
      </c>
      <c r="C32">
        <v>26358075</v>
      </c>
      <c r="D32" t="s">
        <v>710</v>
      </c>
      <c r="E32" t="s">
        <v>711</v>
      </c>
      <c r="F32" t="s">
        <v>712</v>
      </c>
      <c r="G32" t="s">
        <v>713</v>
      </c>
      <c r="H32" t="s">
        <v>527</v>
      </c>
      <c r="J32" t="s">
        <v>714</v>
      </c>
      <c r="K32" t="s">
        <v>714</v>
      </c>
      <c r="L32" t="s">
        <v>715</v>
      </c>
      <c r="M32" t="s">
        <v>61</v>
      </c>
      <c r="N32" t="s">
        <v>68</v>
      </c>
    </row>
    <row r="33" spans="2:14" ht="10.55" customHeight="1">
      <c r="B33" t="s">
        <v>19</v>
      </c>
      <c r="C33">
        <v>26357732</v>
      </c>
      <c r="D33" t="s">
        <v>716</v>
      </c>
      <c r="E33" t="s">
        <v>717</v>
      </c>
      <c r="F33" t="s">
        <v>44</v>
      </c>
      <c r="G33" t="s">
        <v>718</v>
      </c>
      <c r="H33" t="s">
        <v>525</v>
      </c>
      <c r="J33" t="s">
        <v>71</v>
      </c>
      <c r="K33" t="s">
        <v>71</v>
      </c>
      <c r="L33" t="s">
        <v>76</v>
      </c>
      <c r="M33" t="s">
        <v>61</v>
      </c>
      <c r="N33" t="s">
        <v>250</v>
      </c>
    </row>
    <row r="34" spans="2:14" ht="10.55" customHeight="1">
      <c r="B34" t="s">
        <v>19</v>
      </c>
      <c r="C34">
        <v>26357736</v>
      </c>
      <c r="D34" t="s">
        <v>719</v>
      </c>
      <c r="E34" t="s">
        <v>720</v>
      </c>
      <c r="F34" t="s">
        <v>609</v>
      </c>
      <c r="G34" t="s">
        <v>721</v>
      </c>
      <c r="H34" t="s">
        <v>527</v>
      </c>
      <c r="J34" t="s">
        <v>722</v>
      </c>
      <c r="K34" t="s">
        <v>722</v>
      </c>
      <c r="L34" t="s">
        <v>723</v>
      </c>
      <c r="M34" t="s">
        <v>61</v>
      </c>
      <c r="N34" t="s">
        <v>68</v>
      </c>
    </row>
    <row r="35" spans="2:14" ht="10.55" customHeight="1">
      <c r="B35" t="s">
        <v>19</v>
      </c>
      <c r="C35">
        <v>26357797</v>
      </c>
      <c r="D35" t="s">
        <v>724</v>
      </c>
      <c r="E35" t="s">
        <v>725</v>
      </c>
      <c r="F35" t="s">
        <v>591</v>
      </c>
      <c r="G35" t="s">
        <v>726</v>
      </c>
      <c r="J35" t="s">
        <v>593</v>
      </c>
      <c r="K35" t="s">
        <v>593</v>
      </c>
      <c r="L35" t="s">
        <v>594</v>
      </c>
      <c r="N35" t="s">
        <v>68</v>
      </c>
    </row>
    <row r="36" spans="2:14" ht="10.55" customHeight="1">
      <c r="B36" t="s">
        <v>19</v>
      </c>
      <c r="C36">
        <v>26773576</v>
      </c>
      <c r="D36" t="s">
        <v>727</v>
      </c>
      <c r="E36" t="s">
        <v>728</v>
      </c>
      <c r="F36" t="s">
        <v>646</v>
      </c>
      <c r="G36" t="s">
        <v>729</v>
      </c>
      <c r="H36" t="s">
        <v>527</v>
      </c>
      <c r="J36" t="s">
        <v>648</v>
      </c>
      <c r="K36" t="s">
        <v>648</v>
      </c>
      <c r="L36" t="s">
        <v>649</v>
      </c>
      <c r="M36" t="s">
        <v>61</v>
      </c>
      <c r="N36" t="s">
        <v>68</v>
      </c>
    </row>
    <row r="37" spans="2:14" ht="10.55" customHeight="1">
      <c r="B37" t="s">
        <v>19</v>
      </c>
      <c r="C37">
        <v>26514150</v>
      </c>
      <c r="D37" t="s">
        <v>730</v>
      </c>
      <c r="E37" t="s">
        <v>731</v>
      </c>
      <c r="F37" t="s">
        <v>732</v>
      </c>
      <c r="G37" t="s">
        <v>733</v>
      </c>
      <c r="H37" t="s">
        <v>527</v>
      </c>
      <c r="J37" t="s">
        <v>734</v>
      </c>
      <c r="K37" t="s">
        <v>734</v>
      </c>
      <c r="L37" t="s">
        <v>735</v>
      </c>
      <c r="M37" t="s">
        <v>61</v>
      </c>
      <c r="N37" t="s">
        <v>250</v>
      </c>
    </row>
    <row r="38" spans="2:14" ht="10.55" customHeight="1">
      <c r="B38" t="s">
        <v>19</v>
      </c>
      <c r="C38">
        <v>26505074</v>
      </c>
      <c r="D38" t="s">
        <v>736</v>
      </c>
      <c r="E38" t="s">
        <v>737</v>
      </c>
      <c r="F38" t="s">
        <v>609</v>
      </c>
      <c r="G38" t="s">
        <v>738</v>
      </c>
      <c r="H38" t="s">
        <v>527</v>
      </c>
      <c r="J38" t="s">
        <v>666</v>
      </c>
      <c r="K38" t="s">
        <v>666</v>
      </c>
      <c r="L38" t="s">
        <v>667</v>
      </c>
      <c r="M38" t="s">
        <v>61</v>
      </c>
      <c r="N38" t="s">
        <v>68</v>
      </c>
    </row>
    <row r="39" spans="2:14" ht="10.55" customHeight="1">
      <c r="B39" t="s">
        <v>19</v>
      </c>
      <c r="C39">
        <v>26361033</v>
      </c>
      <c r="D39" t="s">
        <v>739</v>
      </c>
      <c r="E39" t="s">
        <v>740</v>
      </c>
      <c r="F39" t="s">
        <v>741</v>
      </c>
      <c r="G39" t="s">
        <v>742</v>
      </c>
      <c r="J39" t="s">
        <v>734</v>
      </c>
      <c r="K39" t="s">
        <v>734</v>
      </c>
      <c r="L39" t="s">
        <v>735</v>
      </c>
      <c r="N39" t="s">
        <v>68</v>
      </c>
    </row>
    <row r="40" spans="2:14" ht="10.55" customHeight="1">
      <c r="B40" t="s">
        <v>19</v>
      </c>
      <c r="C40">
        <v>31401287</v>
      </c>
      <c r="D40" t="s">
        <v>743</v>
      </c>
      <c r="E40" t="s">
        <v>744</v>
      </c>
      <c r="F40" t="s">
        <v>745</v>
      </c>
      <c r="G40" t="s">
        <v>746</v>
      </c>
      <c r="J40" t="s">
        <v>747</v>
      </c>
      <c r="K40" t="s">
        <v>747</v>
      </c>
      <c r="L40" t="s">
        <v>748</v>
      </c>
      <c r="N40" t="s">
        <v>68</v>
      </c>
    </row>
    <row r="41" spans="2:14" ht="10.55" customHeight="1">
      <c r="B41" t="s">
        <v>19</v>
      </c>
      <c r="C41">
        <v>28007395</v>
      </c>
      <c r="D41" t="s">
        <v>749</v>
      </c>
      <c r="E41" t="s">
        <v>750</v>
      </c>
      <c r="F41" t="s">
        <v>751</v>
      </c>
      <c r="G41" t="s">
        <v>752</v>
      </c>
      <c r="H41" t="s">
        <v>53</v>
      </c>
      <c r="J41" t="s">
        <v>734</v>
      </c>
      <c r="K41" t="s">
        <v>734</v>
      </c>
      <c r="L41" t="s">
        <v>735</v>
      </c>
      <c r="M41" t="s">
        <v>61</v>
      </c>
      <c r="N41" t="s">
        <v>250</v>
      </c>
    </row>
    <row r="42" spans="2:14" ht="10.55" customHeight="1">
      <c r="B42" t="s">
        <v>19</v>
      </c>
      <c r="C42">
        <v>28007395</v>
      </c>
      <c r="D42" t="s">
        <v>749</v>
      </c>
      <c r="E42" t="s">
        <v>750</v>
      </c>
      <c r="F42" t="s">
        <v>751</v>
      </c>
      <c r="G42" t="s">
        <v>752</v>
      </c>
      <c r="H42" t="s">
        <v>53</v>
      </c>
      <c r="J42" t="s">
        <v>753</v>
      </c>
      <c r="K42" t="s">
        <v>753</v>
      </c>
      <c r="L42" t="s">
        <v>754</v>
      </c>
      <c r="M42" t="s">
        <v>61</v>
      </c>
      <c r="N42" t="s">
        <v>250</v>
      </c>
    </row>
    <row r="43" spans="2:14" ht="10.55" customHeight="1">
      <c r="B43" t="s">
        <v>19</v>
      </c>
      <c r="C43">
        <v>28073137</v>
      </c>
      <c r="D43" t="s">
        <v>755</v>
      </c>
      <c r="E43" t="s">
        <v>756</v>
      </c>
      <c r="F43" t="s">
        <v>732</v>
      </c>
      <c r="G43" t="s">
        <v>757</v>
      </c>
      <c r="H43" t="s">
        <v>527</v>
      </c>
      <c r="J43" t="s">
        <v>758</v>
      </c>
      <c r="K43" t="s">
        <v>758</v>
      </c>
      <c r="L43" t="s">
        <v>759</v>
      </c>
      <c r="M43" t="s">
        <v>61</v>
      </c>
      <c r="N43" t="s">
        <v>250</v>
      </c>
    </row>
    <row r="44" spans="2:14" ht="10.55" customHeight="1">
      <c r="B44" t="s">
        <v>19</v>
      </c>
      <c r="C44">
        <v>26358026</v>
      </c>
      <c r="D44" t="s">
        <v>760</v>
      </c>
      <c r="E44" t="s">
        <v>761</v>
      </c>
      <c r="F44" t="s">
        <v>741</v>
      </c>
      <c r="G44" t="s">
        <v>762</v>
      </c>
      <c r="J44" t="s">
        <v>617</v>
      </c>
      <c r="K44" t="s">
        <v>617</v>
      </c>
      <c r="L44" t="s">
        <v>618</v>
      </c>
      <c r="N44" t="s">
        <v>68</v>
      </c>
    </row>
    <row r="45" spans="2:14" ht="10.55" customHeight="1">
      <c r="B45" t="s">
        <v>19</v>
      </c>
      <c r="C45">
        <v>26357546</v>
      </c>
      <c r="D45" t="s">
        <v>763</v>
      </c>
      <c r="E45" t="s">
        <v>764</v>
      </c>
      <c r="F45" t="s">
        <v>765</v>
      </c>
      <c r="G45" t="s">
        <v>766</v>
      </c>
      <c r="H45" t="s">
        <v>527</v>
      </c>
      <c r="J45" t="s">
        <v>753</v>
      </c>
      <c r="K45" t="s">
        <v>753</v>
      </c>
      <c r="L45" t="s">
        <v>754</v>
      </c>
      <c r="M45" t="s">
        <v>61</v>
      </c>
      <c r="N45" t="s">
        <v>68</v>
      </c>
    </row>
    <row r="46" spans="2:14" ht="10.55" customHeight="1">
      <c r="B46" t="s">
        <v>19</v>
      </c>
      <c r="C46">
        <v>31335738</v>
      </c>
      <c r="D46" t="s">
        <v>767</v>
      </c>
      <c r="E46" t="s">
        <v>563</v>
      </c>
      <c r="F46" t="s">
        <v>609</v>
      </c>
      <c r="G46" t="s">
        <v>565</v>
      </c>
      <c r="J46" t="s">
        <v>648</v>
      </c>
      <c r="K46" t="s">
        <v>648</v>
      </c>
      <c r="L46" t="s">
        <v>649</v>
      </c>
      <c r="N46" t="s">
        <v>68</v>
      </c>
    </row>
    <row r="47" spans="2:14" ht="10.55" customHeight="1">
      <c r="B47" t="s">
        <v>19</v>
      </c>
      <c r="C47">
        <v>31335738</v>
      </c>
      <c r="D47" t="s">
        <v>767</v>
      </c>
      <c r="E47" t="s">
        <v>563</v>
      </c>
      <c r="F47" t="s">
        <v>609</v>
      </c>
      <c r="G47" t="s">
        <v>565</v>
      </c>
      <c r="H47" t="s">
        <v>527</v>
      </c>
      <c r="J47" t="s">
        <v>768</v>
      </c>
      <c r="K47" t="s">
        <v>768</v>
      </c>
      <c r="L47" t="s">
        <v>769</v>
      </c>
      <c r="M47" t="s">
        <v>61</v>
      </c>
      <c r="N47" t="s">
        <v>68</v>
      </c>
    </row>
    <row r="48" spans="2:14" ht="10.55" customHeight="1">
      <c r="B48" t="s">
        <v>19</v>
      </c>
      <c r="C48">
        <v>31335738</v>
      </c>
      <c r="D48" t="s">
        <v>767</v>
      </c>
      <c r="E48" t="s">
        <v>563</v>
      </c>
      <c r="F48" t="s">
        <v>609</v>
      </c>
      <c r="G48" t="s">
        <v>565</v>
      </c>
      <c r="J48" t="s">
        <v>566</v>
      </c>
      <c r="K48" t="s">
        <v>566</v>
      </c>
      <c r="L48" t="s">
        <v>567</v>
      </c>
      <c r="N48" t="s">
        <v>68</v>
      </c>
    </row>
    <row r="49" spans="2:14" ht="10.55" customHeight="1">
      <c r="B49" t="s">
        <v>19</v>
      </c>
      <c r="C49">
        <v>26357775</v>
      </c>
      <c r="D49" t="s">
        <v>770</v>
      </c>
      <c r="E49" t="s">
        <v>771</v>
      </c>
      <c r="F49" t="s">
        <v>772</v>
      </c>
      <c r="G49" t="s">
        <v>773</v>
      </c>
      <c r="H49" t="s">
        <v>527</v>
      </c>
      <c r="J49" t="s">
        <v>774</v>
      </c>
      <c r="K49" t="s">
        <v>774</v>
      </c>
      <c r="L49" t="s">
        <v>775</v>
      </c>
      <c r="M49" t="s">
        <v>61</v>
      </c>
      <c r="N49" t="s">
        <v>250</v>
      </c>
    </row>
    <row r="50" spans="2:14" ht="10.55" customHeight="1">
      <c r="B50" t="s">
        <v>19</v>
      </c>
      <c r="C50">
        <v>26361058</v>
      </c>
      <c r="D50" t="s">
        <v>38</v>
      </c>
      <c r="E50" t="s">
        <v>41</v>
      </c>
      <c r="F50" t="s">
        <v>44</v>
      </c>
      <c r="G50" t="s">
        <v>47</v>
      </c>
      <c r="H50" t="s">
        <v>53</v>
      </c>
      <c r="J50" t="s">
        <v>71</v>
      </c>
      <c r="K50" t="s">
        <v>71</v>
      </c>
      <c r="L50" t="s">
        <v>76</v>
      </c>
      <c r="M50" t="s">
        <v>61</v>
      </c>
      <c r="N50" t="s">
        <v>68</v>
      </c>
    </row>
    <row r="51" spans="2:14" ht="10.55" customHeight="1">
      <c r="B51" t="s">
        <v>19</v>
      </c>
      <c r="C51">
        <v>28054902</v>
      </c>
      <c r="D51" t="s">
        <v>776</v>
      </c>
      <c r="E51" t="s">
        <v>777</v>
      </c>
      <c r="F51" t="s">
        <v>741</v>
      </c>
      <c r="G51" t="s">
        <v>778</v>
      </c>
      <c r="H51" t="s">
        <v>525</v>
      </c>
      <c r="J51" t="s">
        <v>779</v>
      </c>
      <c r="K51" t="s">
        <v>779</v>
      </c>
      <c r="L51" t="s">
        <v>780</v>
      </c>
      <c r="M51" t="s">
        <v>61</v>
      </c>
      <c r="N51" t="s">
        <v>68</v>
      </c>
    </row>
    <row r="52" spans="2:14" ht="10.55" customHeight="1">
      <c r="B52" t="s">
        <v>19</v>
      </c>
      <c r="C52">
        <v>26357901</v>
      </c>
      <c r="D52" t="s">
        <v>781</v>
      </c>
      <c r="E52" t="s">
        <v>782</v>
      </c>
      <c r="F52" t="s">
        <v>676</v>
      </c>
      <c r="G52" t="s">
        <v>783</v>
      </c>
      <c r="H52" t="s">
        <v>527</v>
      </c>
      <c r="J52" t="s">
        <v>678</v>
      </c>
      <c r="K52" t="s">
        <v>678</v>
      </c>
      <c r="L52" t="s">
        <v>679</v>
      </c>
      <c r="M52" t="s">
        <v>61</v>
      </c>
      <c r="N52" t="s">
        <v>68</v>
      </c>
    </row>
    <row r="53" spans="2:14" ht="10.55" customHeight="1">
      <c r="B53" t="s">
        <v>19</v>
      </c>
      <c r="C53">
        <v>26774481</v>
      </c>
      <c r="D53" t="s">
        <v>784</v>
      </c>
      <c r="E53" t="s">
        <v>785</v>
      </c>
      <c r="F53" t="s">
        <v>786</v>
      </c>
      <c r="G53" t="s">
        <v>787</v>
      </c>
      <c r="J53" t="s">
        <v>714</v>
      </c>
      <c r="K53" t="s">
        <v>714</v>
      </c>
      <c r="L53" t="s">
        <v>715</v>
      </c>
      <c r="N53" t="s">
        <v>68</v>
      </c>
    </row>
    <row r="54" spans="2:14" ht="10.55" customHeight="1">
      <c r="B54" t="s">
        <v>19</v>
      </c>
      <c r="C54">
        <v>26357959</v>
      </c>
      <c r="D54" t="s">
        <v>788</v>
      </c>
      <c r="E54" t="s">
        <v>789</v>
      </c>
      <c r="F54" t="s">
        <v>790</v>
      </c>
      <c r="G54" t="s">
        <v>791</v>
      </c>
      <c r="H54" t="s">
        <v>527</v>
      </c>
      <c r="J54" t="s">
        <v>572</v>
      </c>
      <c r="K54" t="s">
        <v>572</v>
      </c>
      <c r="L54" t="s">
        <v>573</v>
      </c>
      <c r="M54" t="s">
        <v>61</v>
      </c>
      <c r="N54" t="s">
        <v>68</v>
      </c>
    </row>
    <row r="55" spans="2:14" ht="10.55" customHeight="1">
      <c r="B55" t="s">
        <v>19</v>
      </c>
      <c r="C55">
        <v>26505040</v>
      </c>
      <c r="D55" t="s">
        <v>792</v>
      </c>
      <c r="E55" t="s">
        <v>793</v>
      </c>
      <c r="F55" t="s">
        <v>609</v>
      </c>
      <c r="G55" t="s">
        <v>794</v>
      </c>
      <c r="J55" t="s">
        <v>666</v>
      </c>
      <c r="K55" t="s">
        <v>666</v>
      </c>
      <c r="L55" t="s">
        <v>667</v>
      </c>
      <c r="N55" t="s">
        <v>68</v>
      </c>
    </row>
    <row r="56" spans="2:14" ht="10.55" customHeight="1">
      <c r="B56" t="s">
        <v>19</v>
      </c>
      <c r="C56">
        <v>26357777</v>
      </c>
      <c r="D56" t="s">
        <v>795</v>
      </c>
      <c r="E56" t="s">
        <v>796</v>
      </c>
      <c r="F56" t="s">
        <v>797</v>
      </c>
      <c r="G56" t="s">
        <v>798</v>
      </c>
      <c r="H56" t="s">
        <v>527</v>
      </c>
      <c r="J56" t="s">
        <v>799</v>
      </c>
      <c r="K56" t="s">
        <v>799</v>
      </c>
      <c r="L56" t="s">
        <v>800</v>
      </c>
      <c r="M56" t="s">
        <v>61</v>
      </c>
      <c r="N56" t="s">
        <v>68</v>
      </c>
    </row>
    <row r="57" spans="2:14" ht="10.55" customHeight="1">
      <c r="B57" t="s">
        <v>19</v>
      </c>
      <c r="C57">
        <v>26622347</v>
      </c>
      <c r="D57" t="s">
        <v>801</v>
      </c>
      <c r="E57" t="s">
        <v>802</v>
      </c>
      <c r="F57" t="s">
        <v>741</v>
      </c>
      <c r="G57" t="s">
        <v>803</v>
      </c>
      <c r="J57" t="s">
        <v>660</v>
      </c>
      <c r="K57" t="s">
        <v>660</v>
      </c>
      <c r="L57" t="s">
        <v>661</v>
      </c>
      <c r="N57" t="s">
        <v>68</v>
      </c>
    </row>
    <row r="58" spans="2:14" ht="10.55" customHeight="1">
      <c r="B58" t="s">
        <v>19</v>
      </c>
      <c r="C58">
        <v>26357727</v>
      </c>
      <c r="D58" t="s">
        <v>804</v>
      </c>
      <c r="E58" t="s">
        <v>805</v>
      </c>
      <c r="F58" t="s">
        <v>44</v>
      </c>
      <c r="G58" t="s">
        <v>806</v>
      </c>
      <c r="H58" t="s">
        <v>527</v>
      </c>
      <c r="J58" t="s">
        <v>71</v>
      </c>
      <c r="K58" t="s">
        <v>71</v>
      </c>
      <c r="L58" t="s">
        <v>76</v>
      </c>
      <c r="M58" t="s">
        <v>61</v>
      </c>
      <c r="N58" t="s">
        <v>68</v>
      </c>
    </row>
    <row r="59" spans="2:14" ht="10.55" customHeight="1">
      <c r="B59" t="s">
        <v>19</v>
      </c>
      <c r="C59">
        <v>31490855</v>
      </c>
      <c r="D59" t="s">
        <v>807</v>
      </c>
      <c r="E59" t="s">
        <v>808</v>
      </c>
      <c r="F59" t="s">
        <v>591</v>
      </c>
      <c r="G59" t="s">
        <v>809</v>
      </c>
      <c r="H59" t="s">
        <v>527</v>
      </c>
      <c r="J59" t="s">
        <v>593</v>
      </c>
      <c r="K59" t="s">
        <v>593</v>
      </c>
      <c r="L59" t="s">
        <v>594</v>
      </c>
      <c r="M59" t="s">
        <v>61</v>
      </c>
      <c r="N59" t="s">
        <v>68</v>
      </c>
    </row>
    <row r="60" spans="2:14" ht="10.55" customHeight="1">
      <c r="B60" t="s">
        <v>19</v>
      </c>
      <c r="C60">
        <v>26506321</v>
      </c>
      <c r="D60" t="s">
        <v>810</v>
      </c>
      <c r="E60" t="s">
        <v>811</v>
      </c>
      <c r="F60" t="s">
        <v>732</v>
      </c>
      <c r="G60" t="s">
        <v>812</v>
      </c>
      <c r="J60" t="s">
        <v>734</v>
      </c>
      <c r="K60" t="s">
        <v>734</v>
      </c>
      <c r="L60" t="s">
        <v>735</v>
      </c>
      <c r="N60" t="s">
        <v>68</v>
      </c>
    </row>
    <row r="61" spans="2:14" ht="10.55" customHeight="1">
      <c r="B61" t="s">
        <v>19</v>
      </c>
      <c r="C61">
        <v>26358004</v>
      </c>
      <c r="D61" t="s">
        <v>813</v>
      </c>
      <c r="E61" t="s">
        <v>814</v>
      </c>
      <c r="F61" t="s">
        <v>658</v>
      </c>
      <c r="G61" t="s">
        <v>815</v>
      </c>
      <c r="H61" t="s">
        <v>527</v>
      </c>
      <c r="J61" t="s">
        <v>654</v>
      </c>
      <c r="K61" t="s">
        <v>654</v>
      </c>
      <c r="L61" t="s">
        <v>655</v>
      </c>
      <c r="M61" t="s">
        <v>61</v>
      </c>
      <c r="N61" t="s">
        <v>68</v>
      </c>
    </row>
    <row r="62" spans="2:14" ht="10.55" customHeight="1">
      <c r="B62" t="s">
        <v>19</v>
      </c>
      <c r="C62">
        <v>26357878</v>
      </c>
      <c r="D62" t="s">
        <v>816</v>
      </c>
      <c r="E62" t="s">
        <v>817</v>
      </c>
      <c r="F62" t="s">
        <v>697</v>
      </c>
      <c r="G62" t="s">
        <v>818</v>
      </c>
      <c r="H62" t="s">
        <v>527</v>
      </c>
      <c r="J62" t="s">
        <v>699</v>
      </c>
      <c r="K62" t="s">
        <v>699</v>
      </c>
      <c r="L62" t="s">
        <v>700</v>
      </c>
      <c r="M62" t="s">
        <v>61</v>
      </c>
      <c r="N62" t="s">
        <v>68</v>
      </c>
    </row>
    <row r="63" spans="2:14" ht="10.55" customHeight="1">
      <c r="B63" t="s">
        <v>19</v>
      </c>
      <c r="C63">
        <v>26357844</v>
      </c>
      <c r="D63" t="s">
        <v>819</v>
      </c>
      <c r="E63" t="s">
        <v>820</v>
      </c>
      <c r="F63" t="s">
        <v>576</v>
      </c>
      <c r="G63" t="s">
        <v>821</v>
      </c>
      <c r="H63" t="s">
        <v>527</v>
      </c>
      <c r="J63" t="s">
        <v>578</v>
      </c>
      <c r="K63" t="s">
        <v>578</v>
      </c>
      <c r="L63" t="s">
        <v>579</v>
      </c>
      <c r="M63" t="s">
        <v>61</v>
      </c>
      <c r="N63" t="s">
        <v>68</v>
      </c>
    </row>
    <row r="64" spans="2:14" ht="10.55" customHeight="1">
      <c r="B64" t="s">
        <v>19</v>
      </c>
      <c r="C64">
        <v>26357917</v>
      </c>
      <c r="D64" t="s">
        <v>822</v>
      </c>
      <c r="E64" t="s">
        <v>823</v>
      </c>
      <c r="F64" t="s">
        <v>824</v>
      </c>
      <c r="G64" t="s">
        <v>825</v>
      </c>
      <c r="H64" t="s">
        <v>527</v>
      </c>
      <c r="J64" t="s">
        <v>826</v>
      </c>
      <c r="K64" t="s">
        <v>826</v>
      </c>
      <c r="L64" t="s">
        <v>827</v>
      </c>
      <c r="M64" t="s">
        <v>61</v>
      </c>
      <c r="N64" t="s">
        <v>68</v>
      </c>
    </row>
    <row r="65" spans="2:14" ht="10.55" customHeight="1">
      <c r="B65" t="s">
        <v>19</v>
      </c>
      <c r="C65">
        <v>26357951</v>
      </c>
      <c r="D65" t="s">
        <v>828</v>
      </c>
      <c r="E65" t="s">
        <v>829</v>
      </c>
      <c r="F65" t="s">
        <v>830</v>
      </c>
      <c r="G65" t="s">
        <v>831</v>
      </c>
      <c r="H65" t="s">
        <v>528</v>
      </c>
      <c r="J65" t="s">
        <v>832</v>
      </c>
      <c r="K65" t="s">
        <v>832</v>
      </c>
      <c r="L65" t="s">
        <v>833</v>
      </c>
      <c r="M65" t="s">
        <v>61</v>
      </c>
      <c r="N65" t="s">
        <v>68</v>
      </c>
    </row>
    <row r="66" spans="2:14" ht="10.55" customHeight="1">
      <c r="B66" t="s">
        <v>19</v>
      </c>
      <c r="C66">
        <v>31265968</v>
      </c>
      <c r="D66" t="s">
        <v>834</v>
      </c>
      <c r="E66" t="s">
        <v>835</v>
      </c>
      <c r="F66" t="s">
        <v>576</v>
      </c>
      <c r="G66" t="s">
        <v>836</v>
      </c>
      <c r="H66" t="s">
        <v>527</v>
      </c>
      <c r="J66" t="s">
        <v>578</v>
      </c>
      <c r="K66" t="s">
        <v>578</v>
      </c>
      <c r="L66" t="s">
        <v>579</v>
      </c>
      <c r="M66" t="s">
        <v>61</v>
      </c>
      <c r="N66" t="s">
        <v>68</v>
      </c>
    </row>
    <row r="67" spans="2:14" ht="10.55" customHeight="1">
      <c r="B67" t="s">
        <v>19</v>
      </c>
      <c r="C67">
        <v>31449373</v>
      </c>
      <c r="D67" t="s">
        <v>837</v>
      </c>
      <c r="E67" t="s">
        <v>838</v>
      </c>
      <c r="F67" t="s">
        <v>839</v>
      </c>
      <c r="G67" t="s">
        <v>840</v>
      </c>
      <c r="H67" t="s">
        <v>525</v>
      </c>
      <c r="J67" t="s">
        <v>617</v>
      </c>
      <c r="K67" t="s">
        <v>617</v>
      </c>
      <c r="L67" t="s">
        <v>618</v>
      </c>
      <c r="M67" t="s">
        <v>61</v>
      </c>
      <c r="N67" t="s">
        <v>68</v>
      </c>
    </row>
    <row r="68" spans="2:14" ht="10.55" customHeight="1">
      <c r="B68" t="s">
        <v>19</v>
      </c>
      <c r="C68">
        <v>26357916</v>
      </c>
      <c r="D68" t="s">
        <v>841</v>
      </c>
      <c r="E68" t="s">
        <v>842</v>
      </c>
      <c r="F68" t="s">
        <v>741</v>
      </c>
      <c r="G68" t="s">
        <v>843</v>
      </c>
      <c r="H68" t="s">
        <v>527</v>
      </c>
      <c r="J68" t="s">
        <v>826</v>
      </c>
      <c r="K68" t="s">
        <v>826</v>
      </c>
      <c r="L68" t="s">
        <v>827</v>
      </c>
      <c r="M68" t="s">
        <v>61</v>
      </c>
      <c r="N68" t="s">
        <v>68</v>
      </c>
    </row>
    <row r="69" spans="2:14" ht="10.55" customHeight="1">
      <c r="B69" t="s">
        <v>19</v>
      </c>
      <c r="C69">
        <v>26357792</v>
      </c>
      <c r="D69" t="s">
        <v>844</v>
      </c>
      <c r="E69" t="s">
        <v>845</v>
      </c>
      <c r="F69" t="s">
        <v>591</v>
      </c>
      <c r="G69" t="s">
        <v>846</v>
      </c>
      <c r="H69" t="s">
        <v>527</v>
      </c>
      <c r="J69" t="s">
        <v>593</v>
      </c>
      <c r="K69" t="s">
        <v>593</v>
      </c>
      <c r="L69" t="s">
        <v>594</v>
      </c>
      <c r="M69" t="s">
        <v>61</v>
      </c>
      <c r="N69" t="s">
        <v>68</v>
      </c>
    </row>
    <row r="70" spans="2:14" ht="10.55" customHeight="1">
      <c r="B70" t="s">
        <v>19</v>
      </c>
      <c r="C70">
        <v>26513524</v>
      </c>
      <c r="D70" t="s">
        <v>847</v>
      </c>
      <c r="E70" t="s">
        <v>848</v>
      </c>
      <c r="F70" t="s">
        <v>824</v>
      </c>
      <c r="G70" t="s">
        <v>849</v>
      </c>
      <c r="H70" t="s">
        <v>527</v>
      </c>
      <c r="J70" t="s">
        <v>826</v>
      </c>
      <c r="K70" t="s">
        <v>826</v>
      </c>
      <c r="L70" t="s">
        <v>827</v>
      </c>
      <c r="M70" t="s">
        <v>61</v>
      </c>
      <c r="N70" t="s">
        <v>250</v>
      </c>
    </row>
    <row r="71" spans="2:14" ht="10.55" customHeight="1">
      <c r="B71" t="s">
        <v>19</v>
      </c>
      <c r="C71">
        <v>26357949</v>
      </c>
      <c r="D71" t="s">
        <v>850</v>
      </c>
      <c r="E71" t="s">
        <v>851</v>
      </c>
      <c r="F71" t="s">
        <v>852</v>
      </c>
      <c r="G71" t="s">
        <v>853</v>
      </c>
      <c r="H71" t="s">
        <v>527</v>
      </c>
      <c r="J71" t="s">
        <v>566</v>
      </c>
      <c r="K71" t="s">
        <v>566</v>
      </c>
      <c r="L71" t="s">
        <v>567</v>
      </c>
      <c r="M71" t="s">
        <v>61</v>
      </c>
      <c r="N71" t="s">
        <v>68</v>
      </c>
    </row>
    <row r="72" spans="2:14" ht="10.55" customHeight="1">
      <c r="B72" t="s">
        <v>19</v>
      </c>
      <c r="C72">
        <v>26510967</v>
      </c>
      <c r="D72" t="s">
        <v>854</v>
      </c>
      <c r="E72" t="s">
        <v>855</v>
      </c>
      <c r="F72" t="s">
        <v>670</v>
      </c>
      <c r="G72" t="s">
        <v>856</v>
      </c>
      <c r="H72" t="s">
        <v>527</v>
      </c>
      <c r="J72" t="s">
        <v>672</v>
      </c>
      <c r="K72" t="s">
        <v>672</v>
      </c>
      <c r="L72" t="s">
        <v>673</v>
      </c>
      <c r="M72" t="s">
        <v>61</v>
      </c>
      <c r="N72" t="s">
        <v>68</v>
      </c>
    </row>
    <row r="73" spans="2:14" ht="10.55" customHeight="1">
      <c r="B73" t="s">
        <v>19</v>
      </c>
      <c r="C73">
        <v>26357955</v>
      </c>
      <c r="D73" t="s">
        <v>857</v>
      </c>
      <c r="E73" t="s">
        <v>858</v>
      </c>
      <c r="F73" t="s">
        <v>859</v>
      </c>
      <c r="G73" t="s">
        <v>860</v>
      </c>
      <c r="H73" t="s">
        <v>528</v>
      </c>
      <c r="J73" t="s">
        <v>832</v>
      </c>
      <c r="K73" t="s">
        <v>832</v>
      </c>
      <c r="L73" t="s">
        <v>833</v>
      </c>
      <c r="M73" t="s">
        <v>61</v>
      </c>
      <c r="N73" t="s">
        <v>68</v>
      </c>
    </row>
    <row r="74" spans="2:14" ht="10.55" customHeight="1">
      <c r="B74" t="s">
        <v>19</v>
      </c>
      <c r="C74">
        <v>26357674</v>
      </c>
      <c r="D74" t="s">
        <v>861</v>
      </c>
      <c r="E74" t="s">
        <v>862</v>
      </c>
      <c r="F74" t="s">
        <v>670</v>
      </c>
      <c r="G74" t="s">
        <v>863</v>
      </c>
      <c r="H74" t="s">
        <v>527</v>
      </c>
      <c r="J74" t="s">
        <v>672</v>
      </c>
      <c r="K74" t="s">
        <v>672</v>
      </c>
      <c r="L74" t="s">
        <v>673</v>
      </c>
      <c r="M74" t="s">
        <v>61</v>
      </c>
      <c r="N74" t="s">
        <v>68</v>
      </c>
    </row>
    <row r="75" spans="2:14" ht="10.55" customHeight="1">
      <c r="B75" t="s">
        <v>19</v>
      </c>
      <c r="C75">
        <v>26357821</v>
      </c>
      <c r="D75" t="s">
        <v>864</v>
      </c>
      <c r="E75" t="s">
        <v>865</v>
      </c>
      <c r="F75" t="s">
        <v>576</v>
      </c>
      <c r="G75" t="s">
        <v>866</v>
      </c>
      <c r="H75" t="s">
        <v>527</v>
      </c>
      <c r="J75" t="s">
        <v>578</v>
      </c>
      <c r="K75" t="s">
        <v>578</v>
      </c>
      <c r="L75" t="s">
        <v>579</v>
      </c>
      <c r="M75" t="s">
        <v>61</v>
      </c>
      <c r="N75" t="s">
        <v>68</v>
      </c>
    </row>
    <row r="76" spans="2:14" ht="10.55" customHeight="1">
      <c r="B76" t="s">
        <v>19</v>
      </c>
      <c r="C76">
        <v>26357977</v>
      </c>
      <c r="D76" t="s">
        <v>867</v>
      </c>
      <c r="E76" t="s">
        <v>868</v>
      </c>
      <c r="F76" t="s">
        <v>869</v>
      </c>
      <c r="G76" t="s">
        <v>870</v>
      </c>
      <c r="H76" t="s">
        <v>527</v>
      </c>
      <c r="J76" t="s">
        <v>871</v>
      </c>
      <c r="K76" t="s">
        <v>871</v>
      </c>
      <c r="L76" t="s">
        <v>872</v>
      </c>
      <c r="M76" t="s">
        <v>61</v>
      </c>
      <c r="N76" t="s">
        <v>68</v>
      </c>
    </row>
    <row r="77" spans="2:14" ht="10.55" customHeight="1">
      <c r="B77" t="s">
        <v>19</v>
      </c>
      <c r="C77">
        <v>26509227</v>
      </c>
      <c r="D77" t="s">
        <v>873</v>
      </c>
      <c r="E77" t="s">
        <v>874</v>
      </c>
      <c r="F77" t="s">
        <v>697</v>
      </c>
      <c r="G77" t="s">
        <v>875</v>
      </c>
      <c r="H77" t="s">
        <v>528</v>
      </c>
      <c r="J77" t="s">
        <v>699</v>
      </c>
      <c r="K77" t="s">
        <v>699</v>
      </c>
      <c r="L77" t="s">
        <v>700</v>
      </c>
      <c r="M77" t="s">
        <v>61</v>
      </c>
      <c r="N77" t="s">
        <v>68</v>
      </c>
    </row>
    <row r="78" spans="2:14" ht="10.55" customHeight="1">
      <c r="B78" t="s">
        <v>19</v>
      </c>
      <c r="C78">
        <v>26509227</v>
      </c>
      <c r="D78" t="s">
        <v>873</v>
      </c>
      <c r="E78" t="s">
        <v>874</v>
      </c>
      <c r="F78" t="s">
        <v>697</v>
      </c>
      <c r="G78" t="s">
        <v>875</v>
      </c>
      <c r="H78" t="s">
        <v>528</v>
      </c>
      <c r="J78" t="s">
        <v>832</v>
      </c>
      <c r="K78" t="s">
        <v>832</v>
      </c>
      <c r="L78" t="s">
        <v>833</v>
      </c>
      <c r="M78" t="s">
        <v>61</v>
      </c>
      <c r="N78" t="s">
        <v>68</v>
      </c>
    </row>
    <row r="79" spans="2:14" ht="10.55" customHeight="1">
      <c r="B79" t="s">
        <v>19</v>
      </c>
      <c r="C79">
        <v>30839292</v>
      </c>
      <c r="D79" t="s">
        <v>876</v>
      </c>
      <c r="E79" t="s">
        <v>877</v>
      </c>
      <c r="F79" t="s">
        <v>772</v>
      </c>
      <c r="G79" t="s">
        <v>878</v>
      </c>
      <c r="H79" t="s">
        <v>527</v>
      </c>
      <c r="J79" t="s">
        <v>629</v>
      </c>
      <c r="K79" t="s">
        <v>629</v>
      </c>
      <c r="L79" t="s">
        <v>630</v>
      </c>
      <c r="M79" t="s">
        <v>61</v>
      </c>
      <c r="N79" t="s">
        <v>68</v>
      </c>
    </row>
    <row r="80" spans="2:14" ht="10.55" customHeight="1">
      <c r="B80" t="s">
        <v>19</v>
      </c>
      <c r="C80">
        <v>30839292</v>
      </c>
      <c r="D80" t="s">
        <v>876</v>
      </c>
      <c r="E80" t="s">
        <v>877</v>
      </c>
      <c r="F80" t="s">
        <v>772</v>
      </c>
      <c r="G80" t="s">
        <v>878</v>
      </c>
      <c r="H80" t="s">
        <v>527</v>
      </c>
      <c r="J80" t="s">
        <v>747</v>
      </c>
      <c r="K80" t="s">
        <v>747</v>
      </c>
      <c r="L80" t="s">
        <v>748</v>
      </c>
      <c r="M80" t="s">
        <v>61</v>
      </c>
      <c r="N80" t="s">
        <v>68</v>
      </c>
    </row>
    <row r="81" spans="2:14" ht="10.55" customHeight="1">
      <c r="B81" t="s">
        <v>19</v>
      </c>
      <c r="C81">
        <v>30839292</v>
      </c>
      <c r="D81" t="s">
        <v>876</v>
      </c>
      <c r="E81" t="s">
        <v>877</v>
      </c>
      <c r="F81" t="s">
        <v>772</v>
      </c>
      <c r="G81" t="s">
        <v>878</v>
      </c>
      <c r="H81" t="s">
        <v>527</v>
      </c>
      <c r="J81" t="s">
        <v>678</v>
      </c>
      <c r="K81" t="s">
        <v>678</v>
      </c>
      <c r="L81" t="s">
        <v>679</v>
      </c>
      <c r="M81" t="s">
        <v>61</v>
      </c>
      <c r="N81" t="s">
        <v>68</v>
      </c>
    </row>
    <row r="82" spans="2:14" ht="10.55" customHeight="1">
      <c r="B82" t="s">
        <v>19</v>
      </c>
      <c r="C82">
        <v>30839292</v>
      </c>
      <c r="D82" t="s">
        <v>876</v>
      </c>
      <c r="E82" t="s">
        <v>877</v>
      </c>
      <c r="F82" t="s">
        <v>772</v>
      </c>
      <c r="G82" t="s">
        <v>878</v>
      </c>
      <c r="H82" t="s">
        <v>527</v>
      </c>
      <c r="J82" t="s">
        <v>879</v>
      </c>
      <c r="K82" t="s">
        <v>879</v>
      </c>
      <c r="L82" t="s">
        <v>880</v>
      </c>
      <c r="M82" t="s">
        <v>61</v>
      </c>
      <c r="N82" t="s">
        <v>68</v>
      </c>
    </row>
    <row r="83" spans="2:14" ht="10.55" customHeight="1">
      <c r="B83" t="s">
        <v>19</v>
      </c>
      <c r="C83">
        <v>30839292</v>
      </c>
      <c r="D83" t="s">
        <v>876</v>
      </c>
      <c r="E83" t="s">
        <v>877</v>
      </c>
      <c r="F83" t="s">
        <v>772</v>
      </c>
      <c r="G83" t="s">
        <v>878</v>
      </c>
      <c r="H83" t="s">
        <v>527</v>
      </c>
      <c r="J83" t="s">
        <v>654</v>
      </c>
      <c r="K83" t="s">
        <v>654</v>
      </c>
      <c r="L83" t="s">
        <v>655</v>
      </c>
      <c r="M83" t="s">
        <v>61</v>
      </c>
      <c r="N83" t="s">
        <v>68</v>
      </c>
    </row>
    <row r="84" spans="2:14" ht="10.55" customHeight="1">
      <c r="B84" t="s">
        <v>19</v>
      </c>
      <c r="C84">
        <v>30839292</v>
      </c>
      <c r="D84" t="s">
        <v>876</v>
      </c>
      <c r="E84" t="s">
        <v>877</v>
      </c>
      <c r="F84" t="s">
        <v>772</v>
      </c>
      <c r="G84" t="s">
        <v>878</v>
      </c>
      <c r="J84" t="s">
        <v>722</v>
      </c>
      <c r="K84" t="s">
        <v>722</v>
      </c>
      <c r="L84" t="s">
        <v>723</v>
      </c>
      <c r="N84" t="s">
        <v>68</v>
      </c>
    </row>
    <row r="85" spans="2:14" ht="10.55" customHeight="1">
      <c r="B85" t="s">
        <v>19</v>
      </c>
      <c r="C85">
        <v>30839292</v>
      </c>
      <c r="D85" t="s">
        <v>876</v>
      </c>
      <c r="E85" t="s">
        <v>877</v>
      </c>
      <c r="F85" t="s">
        <v>772</v>
      </c>
      <c r="G85" t="s">
        <v>878</v>
      </c>
      <c r="J85" t="s">
        <v>774</v>
      </c>
      <c r="K85" t="s">
        <v>774</v>
      </c>
      <c r="L85" t="s">
        <v>775</v>
      </c>
      <c r="N85" t="s">
        <v>68</v>
      </c>
    </row>
    <row r="86" spans="2:14" ht="10.55" customHeight="1">
      <c r="B86" t="s">
        <v>19</v>
      </c>
      <c r="C86">
        <v>30839292</v>
      </c>
      <c r="D86" t="s">
        <v>876</v>
      </c>
      <c r="E86" t="s">
        <v>877</v>
      </c>
      <c r="F86" t="s">
        <v>772</v>
      </c>
      <c r="G86" t="s">
        <v>878</v>
      </c>
      <c r="H86" t="s">
        <v>527</v>
      </c>
      <c r="J86" t="s">
        <v>699</v>
      </c>
      <c r="K86" t="s">
        <v>699</v>
      </c>
      <c r="L86" t="s">
        <v>700</v>
      </c>
      <c r="M86" t="s">
        <v>61</v>
      </c>
      <c r="N86" t="s">
        <v>68</v>
      </c>
    </row>
    <row r="87" spans="2:14" ht="10.55" customHeight="1">
      <c r="B87" t="s">
        <v>19</v>
      </c>
      <c r="C87">
        <v>30839292</v>
      </c>
      <c r="D87" t="s">
        <v>876</v>
      </c>
      <c r="E87" t="s">
        <v>877</v>
      </c>
      <c r="F87" t="s">
        <v>772</v>
      </c>
      <c r="G87" t="s">
        <v>878</v>
      </c>
      <c r="H87" t="s">
        <v>527</v>
      </c>
      <c r="J87" t="s">
        <v>666</v>
      </c>
      <c r="K87" t="s">
        <v>666</v>
      </c>
      <c r="L87" t="s">
        <v>667</v>
      </c>
      <c r="M87" t="s">
        <v>61</v>
      </c>
      <c r="N87" t="s">
        <v>68</v>
      </c>
    </row>
    <row r="88" spans="2:14" ht="10.55" customHeight="1">
      <c r="B88" t="s">
        <v>19</v>
      </c>
      <c r="C88">
        <v>28797488</v>
      </c>
      <c r="D88" t="s">
        <v>881</v>
      </c>
      <c r="E88" t="s">
        <v>882</v>
      </c>
      <c r="F88" t="s">
        <v>44</v>
      </c>
      <c r="G88" t="s">
        <v>883</v>
      </c>
      <c r="H88" t="s">
        <v>527</v>
      </c>
      <c r="J88" t="s">
        <v>672</v>
      </c>
      <c r="K88" t="s">
        <v>672</v>
      </c>
      <c r="L88" t="s">
        <v>673</v>
      </c>
      <c r="M88" t="s">
        <v>61</v>
      </c>
      <c r="N88" t="s">
        <v>68</v>
      </c>
    </row>
    <row r="89" spans="2:14" ht="10.55" customHeight="1">
      <c r="B89" t="s">
        <v>19</v>
      </c>
      <c r="C89">
        <v>28797488</v>
      </c>
      <c r="D89" t="s">
        <v>881</v>
      </c>
      <c r="E89" t="s">
        <v>882</v>
      </c>
      <c r="F89" t="s">
        <v>44</v>
      </c>
      <c r="G89" t="s">
        <v>883</v>
      </c>
      <c r="H89" t="s">
        <v>527</v>
      </c>
      <c r="J89" t="s">
        <v>884</v>
      </c>
      <c r="K89" t="s">
        <v>884</v>
      </c>
      <c r="L89" t="s">
        <v>885</v>
      </c>
      <c r="M89" t="s">
        <v>61</v>
      </c>
      <c r="N89" t="s">
        <v>68</v>
      </c>
    </row>
    <row r="90" spans="2:14" ht="10.55" customHeight="1">
      <c r="B90" t="s">
        <v>19</v>
      </c>
      <c r="C90">
        <v>26357692</v>
      </c>
      <c r="D90" t="s">
        <v>886</v>
      </c>
      <c r="E90" t="s">
        <v>887</v>
      </c>
      <c r="F90" t="s">
        <v>786</v>
      </c>
      <c r="G90" t="s">
        <v>888</v>
      </c>
      <c r="H90" t="s">
        <v>526</v>
      </c>
      <c r="J90" t="s">
        <v>714</v>
      </c>
      <c r="K90" t="s">
        <v>714</v>
      </c>
      <c r="L90" t="s">
        <v>715</v>
      </c>
      <c r="M90" t="s">
        <v>61</v>
      </c>
      <c r="N90" t="s">
        <v>250</v>
      </c>
    </row>
    <row r="91" spans="2:14" ht="10.55" customHeight="1">
      <c r="B91" t="s">
        <v>19</v>
      </c>
      <c r="C91">
        <v>26357692</v>
      </c>
      <c r="D91" t="s">
        <v>886</v>
      </c>
      <c r="E91" t="s">
        <v>887</v>
      </c>
      <c r="F91" t="s">
        <v>786</v>
      </c>
      <c r="G91" t="s">
        <v>888</v>
      </c>
      <c r="J91" t="s">
        <v>774</v>
      </c>
      <c r="K91" t="s">
        <v>774</v>
      </c>
      <c r="L91" t="s">
        <v>775</v>
      </c>
      <c r="N91" t="s">
        <v>68</v>
      </c>
    </row>
    <row r="92" spans="2:14" ht="10.55" customHeight="1">
      <c r="B92" t="s">
        <v>19</v>
      </c>
      <c r="C92">
        <v>31322693</v>
      </c>
      <c r="D92" t="s">
        <v>886</v>
      </c>
      <c r="E92" t="s">
        <v>889</v>
      </c>
      <c r="F92" t="s">
        <v>658</v>
      </c>
      <c r="G92" t="s">
        <v>890</v>
      </c>
      <c r="H92" t="s">
        <v>527</v>
      </c>
      <c r="J92" t="s">
        <v>660</v>
      </c>
      <c r="K92" t="s">
        <v>660</v>
      </c>
      <c r="L92" t="s">
        <v>661</v>
      </c>
      <c r="M92" t="s">
        <v>61</v>
      </c>
      <c r="N92" t="s">
        <v>250</v>
      </c>
    </row>
    <row r="93" spans="2:14" ht="10.55" customHeight="1">
      <c r="B93" t="s">
        <v>19</v>
      </c>
      <c r="C93">
        <v>28506272</v>
      </c>
      <c r="D93" t="s">
        <v>891</v>
      </c>
      <c r="E93" t="s">
        <v>892</v>
      </c>
      <c r="F93" t="s">
        <v>585</v>
      </c>
      <c r="G93" t="s">
        <v>893</v>
      </c>
      <c r="H93" t="s">
        <v>527</v>
      </c>
      <c r="J93" t="s">
        <v>587</v>
      </c>
      <c r="K93" t="s">
        <v>587</v>
      </c>
      <c r="L93" t="s">
        <v>588</v>
      </c>
      <c r="M93" t="s">
        <v>61</v>
      </c>
      <c r="N93" t="s">
        <v>250</v>
      </c>
    </row>
    <row r="94" spans="2:14" ht="10.55" customHeight="1">
      <c r="B94" t="s">
        <v>19</v>
      </c>
      <c r="C94">
        <v>28506272</v>
      </c>
      <c r="D94" t="s">
        <v>891</v>
      </c>
      <c r="E94" t="s">
        <v>892</v>
      </c>
      <c r="F94" t="s">
        <v>585</v>
      </c>
      <c r="G94" t="s">
        <v>893</v>
      </c>
      <c r="J94" t="s">
        <v>693</v>
      </c>
      <c r="K94" t="s">
        <v>693</v>
      </c>
      <c r="L94" t="s">
        <v>694</v>
      </c>
      <c r="N94" t="s">
        <v>68</v>
      </c>
    </row>
    <row r="95" spans="2:14" ht="10.55" customHeight="1">
      <c r="B95" t="s">
        <v>19</v>
      </c>
      <c r="C95">
        <v>26783753</v>
      </c>
      <c r="D95" t="s">
        <v>894</v>
      </c>
      <c r="E95" t="s">
        <v>895</v>
      </c>
      <c r="F95" t="s">
        <v>658</v>
      </c>
      <c r="G95" t="s">
        <v>896</v>
      </c>
      <c r="H95" t="s">
        <v>527</v>
      </c>
      <c r="J95" t="s">
        <v>654</v>
      </c>
      <c r="K95" t="s">
        <v>654</v>
      </c>
      <c r="L95" t="s">
        <v>655</v>
      </c>
      <c r="M95" t="s">
        <v>61</v>
      </c>
      <c r="N95" t="s">
        <v>68</v>
      </c>
    </row>
    <row r="96" spans="2:14" ht="10.55" customHeight="1">
      <c r="B96" t="s">
        <v>19</v>
      </c>
      <c r="C96">
        <v>26357935</v>
      </c>
      <c r="D96" t="s">
        <v>897</v>
      </c>
      <c r="E96" t="s">
        <v>898</v>
      </c>
      <c r="F96" t="s">
        <v>852</v>
      </c>
      <c r="G96" t="s">
        <v>899</v>
      </c>
      <c r="H96" t="s">
        <v>527</v>
      </c>
      <c r="J96" t="s">
        <v>566</v>
      </c>
      <c r="K96" t="s">
        <v>566</v>
      </c>
      <c r="L96" t="s">
        <v>567</v>
      </c>
      <c r="M96" t="s">
        <v>61</v>
      </c>
      <c r="N96" t="s">
        <v>68</v>
      </c>
    </row>
    <row r="97" spans="2:14" ht="10.55" customHeight="1">
      <c r="B97" t="s">
        <v>19</v>
      </c>
      <c r="C97">
        <v>26357664</v>
      </c>
      <c r="D97" t="s">
        <v>900</v>
      </c>
      <c r="E97" t="s">
        <v>901</v>
      </c>
      <c r="F97" t="s">
        <v>902</v>
      </c>
      <c r="G97" t="s">
        <v>903</v>
      </c>
      <c r="H97" t="s">
        <v>527</v>
      </c>
      <c r="J97" t="s">
        <v>678</v>
      </c>
      <c r="K97" t="s">
        <v>678</v>
      </c>
      <c r="L97" t="s">
        <v>679</v>
      </c>
      <c r="M97" t="s">
        <v>61</v>
      </c>
      <c r="N97" t="s">
        <v>68</v>
      </c>
    </row>
    <row r="98" spans="2:14" ht="10.55" customHeight="1">
      <c r="B98" t="s">
        <v>19</v>
      </c>
      <c r="C98">
        <v>26814724</v>
      </c>
      <c r="D98" t="s">
        <v>904</v>
      </c>
      <c r="E98" t="s">
        <v>905</v>
      </c>
      <c r="F98" t="s">
        <v>44</v>
      </c>
      <c r="G98" t="s">
        <v>906</v>
      </c>
      <c r="H98" t="s">
        <v>525</v>
      </c>
      <c r="J98" t="s">
        <v>71</v>
      </c>
      <c r="K98" t="s">
        <v>71</v>
      </c>
      <c r="L98" t="s">
        <v>76</v>
      </c>
      <c r="M98" t="s">
        <v>61</v>
      </c>
      <c r="N98" t="s">
        <v>68</v>
      </c>
    </row>
    <row r="99" spans="2:14" ht="10.55" customHeight="1">
      <c r="B99" t="s">
        <v>19</v>
      </c>
      <c r="C99">
        <v>26357631</v>
      </c>
      <c r="D99" t="s">
        <v>907</v>
      </c>
      <c r="E99" t="s">
        <v>908</v>
      </c>
      <c r="F99" t="s">
        <v>909</v>
      </c>
      <c r="G99" t="s">
        <v>910</v>
      </c>
      <c r="H99" t="s">
        <v>527</v>
      </c>
      <c r="J99" t="s">
        <v>911</v>
      </c>
      <c r="K99" t="s">
        <v>911</v>
      </c>
      <c r="L99" t="s">
        <v>912</v>
      </c>
      <c r="M99" t="s">
        <v>61</v>
      </c>
      <c r="N99" t="s">
        <v>250</v>
      </c>
    </row>
    <row r="100" spans="2:14" ht="10.55" customHeight="1">
      <c r="B100" t="s">
        <v>19</v>
      </c>
      <c r="C100">
        <v>27581214</v>
      </c>
      <c r="D100" t="s">
        <v>913</v>
      </c>
      <c r="E100" t="s">
        <v>914</v>
      </c>
      <c r="F100" t="s">
        <v>44</v>
      </c>
      <c r="G100" t="s">
        <v>915</v>
      </c>
      <c r="H100" t="s">
        <v>527</v>
      </c>
      <c r="J100" t="s">
        <v>71</v>
      </c>
      <c r="K100" t="s">
        <v>71</v>
      </c>
      <c r="L100" t="s">
        <v>76</v>
      </c>
      <c r="M100" t="s">
        <v>61</v>
      </c>
      <c r="N100" t="s">
        <v>68</v>
      </c>
    </row>
    <row r="101" spans="2:14" ht="10.55" customHeight="1">
      <c r="B101" t="s">
        <v>19</v>
      </c>
      <c r="C101">
        <v>31540261</v>
      </c>
      <c r="D101" t="s">
        <v>916</v>
      </c>
      <c r="E101" t="s">
        <v>917</v>
      </c>
      <c r="F101" t="s">
        <v>609</v>
      </c>
      <c r="G101" t="s">
        <v>918</v>
      </c>
      <c r="H101" t="s">
        <v>527</v>
      </c>
      <c r="J101" t="s">
        <v>666</v>
      </c>
      <c r="K101" t="s">
        <v>666</v>
      </c>
      <c r="L101" t="s">
        <v>667</v>
      </c>
      <c r="M101" t="s">
        <v>61</v>
      </c>
      <c r="N101" t="s">
        <v>68</v>
      </c>
    </row>
    <row r="102" spans="2:14" ht="10.55" customHeight="1">
      <c r="B102" t="s">
        <v>19</v>
      </c>
      <c r="C102">
        <v>26504912</v>
      </c>
      <c r="D102" t="s">
        <v>919</v>
      </c>
      <c r="E102" t="s">
        <v>920</v>
      </c>
      <c r="F102" t="s">
        <v>824</v>
      </c>
      <c r="G102" t="s">
        <v>921</v>
      </c>
      <c r="H102" t="s">
        <v>526</v>
      </c>
      <c r="J102" t="s">
        <v>922</v>
      </c>
      <c r="K102" t="s">
        <v>922</v>
      </c>
      <c r="L102" t="s">
        <v>923</v>
      </c>
      <c r="M102" t="s">
        <v>61</v>
      </c>
      <c r="N102" t="s">
        <v>68</v>
      </c>
    </row>
    <row r="103" spans="2:14" ht="10.55" customHeight="1">
      <c r="B103" t="s">
        <v>19</v>
      </c>
      <c r="C103">
        <v>31041690</v>
      </c>
      <c r="D103" t="s">
        <v>924</v>
      </c>
      <c r="E103" t="s">
        <v>925</v>
      </c>
      <c r="F103" t="s">
        <v>909</v>
      </c>
      <c r="G103" t="s">
        <v>926</v>
      </c>
      <c r="H103" t="s">
        <v>525</v>
      </c>
      <c r="J103" t="s">
        <v>911</v>
      </c>
      <c r="K103" t="s">
        <v>911</v>
      </c>
      <c r="L103" t="s">
        <v>912</v>
      </c>
      <c r="M103" t="s">
        <v>61</v>
      </c>
      <c r="N103" t="s">
        <v>68</v>
      </c>
    </row>
    <row r="104" spans="2:14" ht="10.55" customHeight="1">
      <c r="B104" t="s">
        <v>19</v>
      </c>
      <c r="C104">
        <v>26357842</v>
      </c>
      <c r="D104" t="s">
        <v>927</v>
      </c>
      <c r="E104" t="s">
        <v>928</v>
      </c>
      <c r="F104" t="s">
        <v>576</v>
      </c>
      <c r="G104" t="s">
        <v>929</v>
      </c>
      <c r="H104" t="s">
        <v>527</v>
      </c>
      <c r="J104" t="s">
        <v>578</v>
      </c>
      <c r="K104" t="s">
        <v>578</v>
      </c>
      <c r="L104" t="s">
        <v>579</v>
      </c>
      <c r="M104" t="s">
        <v>61</v>
      </c>
      <c r="N104" t="s">
        <v>250</v>
      </c>
    </row>
    <row r="105" spans="2:14" ht="10.55" customHeight="1">
      <c r="B105" t="s">
        <v>19</v>
      </c>
      <c r="C105">
        <v>31507215</v>
      </c>
      <c r="D105" t="s">
        <v>930</v>
      </c>
      <c r="E105" t="s">
        <v>931</v>
      </c>
      <c r="F105" t="s">
        <v>697</v>
      </c>
      <c r="G105" t="s">
        <v>932</v>
      </c>
      <c r="H105" t="s">
        <v>527</v>
      </c>
      <c r="J105" t="s">
        <v>699</v>
      </c>
      <c r="K105" t="s">
        <v>699</v>
      </c>
      <c r="L105" t="s">
        <v>700</v>
      </c>
      <c r="M105" t="s">
        <v>61</v>
      </c>
      <c r="N105" t="s">
        <v>68</v>
      </c>
    </row>
    <row r="106" spans="2:14" ht="10.55" customHeight="1">
      <c r="B106" t="s">
        <v>19</v>
      </c>
      <c r="C106">
        <v>31507351</v>
      </c>
      <c r="D106" t="s">
        <v>933</v>
      </c>
      <c r="E106" t="s">
        <v>934</v>
      </c>
      <c r="F106" t="s">
        <v>935</v>
      </c>
      <c r="G106" t="s">
        <v>936</v>
      </c>
      <c r="J106" t="s">
        <v>937</v>
      </c>
      <c r="K106" t="s">
        <v>937</v>
      </c>
      <c r="L106" t="s">
        <v>938</v>
      </c>
      <c r="N106" t="s">
        <v>68</v>
      </c>
    </row>
    <row r="107" spans="2:14" ht="10.55" customHeight="1">
      <c r="B107" t="s">
        <v>19</v>
      </c>
      <c r="C107">
        <v>31711156</v>
      </c>
      <c r="D107" t="s">
        <v>939</v>
      </c>
      <c r="E107" t="s">
        <v>940</v>
      </c>
      <c r="F107" t="s">
        <v>941</v>
      </c>
      <c r="G107" t="s">
        <v>942</v>
      </c>
      <c r="H107" t="s">
        <v>527</v>
      </c>
      <c r="J107" t="s">
        <v>768</v>
      </c>
      <c r="K107" t="s">
        <v>768</v>
      </c>
      <c r="L107" t="s">
        <v>769</v>
      </c>
      <c r="M107" t="s">
        <v>61</v>
      </c>
      <c r="N107" t="s">
        <v>68</v>
      </c>
    </row>
    <row r="108" spans="2:14" ht="10.55" customHeight="1">
      <c r="B108" t="s">
        <v>19</v>
      </c>
      <c r="C108">
        <v>26357930</v>
      </c>
      <c r="D108" t="s">
        <v>943</v>
      </c>
      <c r="E108" t="s">
        <v>944</v>
      </c>
      <c r="F108" t="s">
        <v>852</v>
      </c>
      <c r="G108" t="s">
        <v>945</v>
      </c>
      <c r="H108" t="s">
        <v>527</v>
      </c>
      <c r="J108" t="s">
        <v>566</v>
      </c>
      <c r="K108" t="s">
        <v>566</v>
      </c>
      <c r="L108" t="s">
        <v>567</v>
      </c>
      <c r="M108" t="s">
        <v>61</v>
      </c>
      <c r="N108" t="s">
        <v>68</v>
      </c>
    </row>
    <row r="109" spans="2:14" ht="10.55" customHeight="1">
      <c r="B109" t="s">
        <v>19</v>
      </c>
      <c r="C109">
        <v>26409912</v>
      </c>
      <c r="D109" t="s">
        <v>946</v>
      </c>
      <c r="E109" t="s">
        <v>947</v>
      </c>
      <c r="F109" t="s">
        <v>948</v>
      </c>
      <c r="G109" t="s">
        <v>949</v>
      </c>
      <c r="H109" t="s">
        <v>527</v>
      </c>
      <c r="J109" t="s">
        <v>678</v>
      </c>
      <c r="K109" t="s">
        <v>678</v>
      </c>
      <c r="L109" t="s">
        <v>679</v>
      </c>
      <c r="M109" t="s">
        <v>61</v>
      </c>
      <c r="N109" t="s">
        <v>68</v>
      </c>
    </row>
    <row r="110" spans="2:14" ht="10.55" customHeight="1">
      <c r="B110" t="s">
        <v>19</v>
      </c>
      <c r="C110">
        <v>26361060</v>
      </c>
      <c r="D110" t="s">
        <v>950</v>
      </c>
      <c r="E110" t="s">
        <v>951</v>
      </c>
      <c r="F110" t="s">
        <v>952</v>
      </c>
      <c r="G110" t="s">
        <v>953</v>
      </c>
      <c r="H110" t="s">
        <v>527</v>
      </c>
      <c r="J110" t="s">
        <v>593</v>
      </c>
      <c r="K110" t="s">
        <v>593</v>
      </c>
      <c r="L110" t="s">
        <v>594</v>
      </c>
      <c r="M110" t="s">
        <v>61</v>
      </c>
      <c r="N110" t="s">
        <v>68</v>
      </c>
    </row>
    <row r="111" spans="2:14" ht="10.55" customHeight="1">
      <c r="B111" t="s">
        <v>19</v>
      </c>
      <c r="C111">
        <v>26357545</v>
      </c>
      <c r="D111" t="s">
        <v>954</v>
      </c>
      <c r="E111" t="s">
        <v>955</v>
      </c>
      <c r="F111" t="s">
        <v>765</v>
      </c>
      <c r="G111" t="s">
        <v>956</v>
      </c>
      <c r="H111" t="s">
        <v>527</v>
      </c>
      <c r="J111" t="s">
        <v>753</v>
      </c>
      <c r="K111" t="s">
        <v>753</v>
      </c>
      <c r="L111" t="s">
        <v>754</v>
      </c>
      <c r="M111" t="s">
        <v>61</v>
      </c>
      <c r="N111" t="s">
        <v>68</v>
      </c>
    </row>
    <row r="112" spans="2:14" ht="10.55" customHeight="1">
      <c r="B112" t="s">
        <v>19</v>
      </c>
      <c r="C112">
        <v>26649290</v>
      </c>
      <c r="D112" t="s">
        <v>957</v>
      </c>
      <c r="E112" t="s">
        <v>958</v>
      </c>
      <c r="F112" t="s">
        <v>786</v>
      </c>
      <c r="G112" t="s">
        <v>959</v>
      </c>
      <c r="H112" t="s">
        <v>527</v>
      </c>
      <c r="J112" t="s">
        <v>678</v>
      </c>
      <c r="K112" t="s">
        <v>678</v>
      </c>
      <c r="L112" t="s">
        <v>679</v>
      </c>
      <c r="M112" t="s">
        <v>61</v>
      </c>
      <c r="N112" t="s">
        <v>68</v>
      </c>
    </row>
    <row r="113" spans="2:14" ht="10.55" customHeight="1">
      <c r="B113" t="s">
        <v>19</v>
      </c>
      <c r="C113">
        <v>31508987</v>
      </c>
      <c r="D113" t="s">
        <v>960</v>
      </c>
      <c r="E113" t="s">
        <v>961</v>
      </c>
      <c r="F113" t="s">
        <v>786</v>
      </c>
      <c r="G113" t="s">
        <v>962</v>
      </c>
      <c r="J113" t="s">
        <v>678</v>
      </c>
      <c r="K113" t="s">
        <v>678</v>
      </c>
      <c r="L113" t="s">
        <v>679</v>
      </c>
      <c r="N113" t="s">
        <v>68</v>
      </c>
    </row>
    <row r="114" spans="2:14" ht="10.55" customHeight="1">
      <c r="B114" t="s">
        <v>19</v>
      </c>
      <c r="C114">
        <v>26548122</v>
      </c>
      <c r="D114" t="s">
        <v>963</v>
      </c>
      <c r="E114" t="s">
        <v>964</v>
      </c>
      <c r="F114" t="s">
        <v>941</v>
      </c>
      <c r="G114" t="s">
        <v>965</v>
      </c>
      <c r="H114" t="s">
        <v>527</v>
      </c>
      <c r="J114" t="s">
        <v>779</v>
      </c>
      <c r="K114" t="s">
        <v>779</v>
      </c>
      <c r="L114" t="s">
        <v>780</v>
      </c>
      <c r="M114" t="s">
        <v>61</v>
      </c>
      <c r="N114" t="s">
        <v>68</v>
      </c>
    </row>
    <row r="115" spans="2:14" ht="10.55" customHeight="1">
      <c r="B115" t="s">
        <v>19</v>
      </c>
      <c r="C115">
        <v>26357539</v>
      </c>
      <c r="D115" t="s">
        <v>966</v>
      </c>
      <c r="E115" t="s">
        <v>967</v>
      </c>
      <c r="F115" t="s">
        <v>968</v>
      </c>
      <c r="G115" t="s">
        <v>969</v>
      </c>
      <c r="H115" t="s">
        <v>527</v>
      </c>
      <c r="J115" t="s">
        <v>699</v>
      </c>
      <c r="K115" t="s">
        <v>699</v>
      </c>
      <c r="L115" t="s">
        <v>700</v>
      </c>
      <c r="M115" t="s">
        <v>61</v>
      </c>
      <c r="N115" t="s">
        <v>68</v>
      </c>
    </row>
    <row r="116" spans="2:14" ht="10.55" customHeight="1">
      <c r="B116" t="s">
        <v>19</v>
      </c>
      <c r="C116">
        <v>31501512</v>
      </c>
      <c r="D116" t="s">
        <v>970</v>
      </c>
      <c r="E116" t="s">
        <v>971</v>
      </c>
      <c r="F116" t="s">
        <v>691</v>
      </c>
      <c r="G116" t="s">
        <v>972</v>
      </c>
      <c r="H116" t="s">
        <v>527</v>
      </c>
      <c r="J116" t="s">
        <v>693</v>
      </c>
      <c r="K116" t="s">
        <v>693</v>
      </c>
      <c r="L116" t="s">
        <v>694</v>
      </c>
      <c r="M116" t="s">
        <v>61</v>
      </c>
      <c r="N116" t="s">
        <v>68</v>
      </c>
    </row>
    <row r="117" spans="2:14" ht="10.55" customHeight="1">
      <c r="B117" t="s">
        <v>19</v>
      </c>
      <c r="C117">
        <v>31618344</v>
      </c>
      <c r="D117" t="s">
        <v>973</v>
      </c>
      <c r="E117" t="s">
        <v>974</v>
      </c>
      <c r="F117" t="s">
        <v>975</v>
      </c>
      <c r="G117" t="s">
        <v>976</v>
      </c>
      <c r="J117" t="s">
        <v>977</v>
      </c>
      <c r="K117" t="s">
        <v>977</v>
      </c>
      <c r="L117" t="s">
        <v>978</v>
      </c>
      <c r="N117" t="s">
        <v>68</v>
      </c>
    </row>
    <row r="118" spans="2:14" ht="10.55" customHeight="1">
      <c r="B118" t="s">
        <v>19</v>
      </c>
      <c r="C118">
        <v>30355814</v>
      </c>
      <c r="D118" t="s">
        <v>979</v>
      </c>
      <c r="E118" t="s">
        <v>980</v>
      </c>
      <c r="F118" t="s">
        <v>941</v>
      </c>
      <c r="G118" t="s">
        <v>981</v>
      </c>
      <c r="J118" t="s">
        <v>977</v>
      </c>
      <c r="K118" t="s">
        <v>977</v>
      </c>
      <c r="L118" t="s">
        <v>978</v>
      </c>
      <c r="N118" t="s">
        <v>68</v>
      </c>
    </row>
    <row r="119" spans="2:14" ht="10.55" customHeight="1">
      <c r="B119" t="s">
        <v>19</v>
      </c>
      <c r="C119">
        <v>31295766</v>
      </c>
      <c r="D119" t="s">
        <v>982</v>
      </c>
      <c r="E119" t="s">
        <v>983</v>
      </c>
      <c r="F119" t="s">
        <v>984</v>
      </c>
      <c r="G119" t="s">
        <v>985</v>
      </c>
      <c r="H119" t="s">
        <v>528</v>
      </c>
      <c r="J119" t="s">
        <v>986</v>
      </c>
      <c r="K119" t="s">
        <v>986</v>
      </c>
      <c r="L119" t="s">
        <v>987</v>
      </c>
      <c r="M119" t="s">
        <v>61</v>
      </c>
      <c r="N119" t="s">
        <v>68</v>
      </c>
    </row>
    <row r="120" spans="2:14" ht="10.55" customHeight="1">
      <c r="B120" t="s">
        <v>19</v>
      </c>
      <c r="C120">
        <v>28799285</v>
      </c>
      <c r="D120" t="s">
        <v>988</v>
      </c>
      <c r="E120" t="s">
        <v>989</v>
      </c>
      <c r="F120" t="s">
        <v>935</v>
      </c>
      <c r="G120" t="s">
        <v>990</v>
      </c>
      <c r="H120" t="s">
        <v>525</v>
      </c>
      <c r="J120" t="s">
        <v>937</v>
      </c>
      <c r="K120" t="s">
        <v>937</v>
      </c>
      <c r="L120" t="s">
        <v>938</v>
      </c>
      <c r="M120" t="s">
        <v>61</v>
      </c>
      <c r="N120" t="s">
        <v>68</v>
      </c>
    </row>
    <row r="121" spans="2:14" ht="10.55" customHeight="1">
      <c r="B121" t="s">
        <v>19</v>
      </c>
      <c r="C121">
        <v>26511079</v>
      </c>
      <c r="D121" t="s">
        <v>991</v>
      </c>
      <c r="E121" t="s">
        <v>992</v>
      </c>
      <c r="F121" t="s">
        <v>993</v>
      </c>
      <c r="G121" t="s">
        <v>994</v>
      </c>
      <c r="H121" t="s">
        <v>527</v>
      </c>
      <c r="J121" t="s">
        <v>884</v>
      </c>
      <c r="K121" t="s">
        <v>884</v>
      </c>
      <c r="L121" t="s">
        <v>885</v>
      </c>
      <c r="M121" t="s">
        <v>61</v>
      </c>
      <c r="N121" t="s">
        <v>68</v>
      </c>
    </row>
    <row r="122" spans="2:14" ht="10.55" customHeight="1">
      <c r="B122" t="s">
        <v>19</v>
      </c>
      <c r="C122">
        <v>26808476</v>
      </c>
      <c r="D122" t="s">
        <v>995</v>
      </c>
      <c r="E122" t="s">
        <v>996</v>
      </c>
      <c r="F122" t="s">
        <v>997</v>
      </c>
      <c r="G122" t="s">
        <v>998</v>
      </c>
      <c r="H122" t="s">
        <v>527</v>
      </c>
      <c r="J122" t="s">
        <v>999</v>
      </c>
      <c r="K122" t="s">
        <v>999</v>
      </c>
      <c r="L122" t="s">
        <v>1000</v>
      </c>
      <c r="M122" t="s">
        <v>61</v>
      </c>
      <c r="N122" t="s">
        <v>68</v>
      </c>
    </row>
    <row r="123" spans="2:14" ht="10.55" customHeight="1">
      <c r="B123" t="s">
        <v>19</v>
      </c>
      <c r="C123">
        <v>26357919</v>
      </c>
      <c r="D123" t="s">
        <v>1001</v>
      </c>
      <c r="E123" t="s">
        <v>1002</v>
      </c>
      <c r="F123" t="s">
        <v>824</v>
      </c>
      <c r="G123" t="s">
        <v>1003</v>
      </c>
      <c r="H123" t="s">
        <v>527</v>
      </c>
      <c r="J123" t="s">
        <v>826</v>
      </c>
      <c r="K123" t="s">
        <v>826</v>
      </c>
      <c r="L123" t="s">
        <v>827</v>
      </c>
      <c r="M123" t="s">
        <v>61</v>
      </c>
      <c r="N123" t="s">
        <v>68</v>
      </c>
    </row>
    <row r="124" spans="2:14" ht="10.55" customHeight="1">
      <c r="B124" t="s">
        <v>19</v>
      </c>
      <c r="C124">
        <v>26511483</v>
      </c>
      <c r="D124" t="s">
        <v>1004</v>
      </c>
      <c r="E124" t="s">
        <v>1005</v>
      </c>
      <c r="F124" t="s">
        <v>869</v>
      </c>
      <c r="G124" t="s">
        <v>1006</v>
      </c>
      <c r="H124" t="s">
        <v>527</v>
      </c>
      <c r="J124" t="s">
        <v>871</v>
      </c>
      <c r="K124" t="s">
        <v>871</v>
      </c>
      <c r="L124" t="s">
        <v>872</v>
      </c>
      <c r="M124" t="s">
        <v>61</v>
      </c>
      <c r="N124" t="s">
        <v>68</v>
      </c>
    </row>
    <row r="125" spans="2:14" ht="10.55" customHeight="1">
      <c r="B125" t="s">
        <v>19</v>
      </c>
      <c r="C125">
        <v>26357607</v>
      </c>
      <c r="D125" t="s">
        <v>1007</v>
      </c>
      <c r="E125" t="s">
        <v>1008</v>
      </c>
      <c r="F125" t="s">
        <v>646</v>
      </c>
      <c r="G125" t="s">
        <v>1009</v>
      </c>
      <c r="J125" t="s">
        <v>648</v>
      </c>
      <c r="K125" t="s">
        <v>648</v>
      </c>
      <c r="L125" t="s">
        <v>649</v>
      </c>
      <c r="N125" t="s">
        <v>68</v>
      </c>
    </row>
    <row r="126" spans="2:14" ht="10.55" customHeight="1">
      <c r="B126" t="s">
        <v>19</v>
      </c>
      <c r="C126">
        <v>26357625</v>
      </c>
      <c r="D126" t="s">
        <v>1010</v>
      </c>
      <c r="E126" t="s">
        <v>1011</v>
      </c>
      <c r="F126" t="s">
        <v>1012</v>
      </c>
      <c r="G126" t="s">
        <v>1013</v>
      </c>
      <c r="H126" t="s">
        <v>527</v>
      </c>
      <c r="J126" t="s">
        <v>687</v>
      </c>
      <c r="K126" t="s">
        <v>687</v>
      </c>
      <c r="L126" t="s">
        <v>688</v>
      </c>
      <c r="M126" t="s">
        <v>61</v>
      </c>
      <c r="N126" t="s">
        <v>68</v>
      </c>
    </row>
    <row r="127" spans="2:14" ht="10.55" customHeight="1">
      <c r="B127" t="s">
        <v>19</v>
      </c>
      <c r="C127">
        <v>26548148</v>
      </c>
      <c r="D127" t="s">
        <v>1014</v>
      </c>
      <c r="E127" t="s">
        <v>1015</v>
      </c>
      <c r="F127" t="s">
        <v>830</v>
      </c>
      <c r="G127" t="s">
        <v>1016</v>
      </c>
      <c r="H127" t="s">
        <v>528</v>
      </c>
      <c r="J127" t="s">
        <v>832</v>
      </c>
      <c r="K127" t="s">
        <v>832</v>
      </c>
      <c r="L127" t="s">
        <v>833</v>
      </c>
      <c r="M127" t="s">
        <v>61</v>
      </c>
      <c r="N127" t="s">
        <v>68</v>
      </c>
    </row>
    <row r="128" spans="2:14" ht="10.55" customHeight="1">
      <c r="B128" t="s">
        <v>19</v>
      </c>
      <c r="C128">
        <v>26784943</v>
      </c>
      <c r="D128" t="s">
        <v>1017</v>
      </c>
      <c r="E128" t="s">
        <v>1018</v>
      </c>
      <c r="F128" t="s">
        <v>869</v>
      </c>
      <c r="G128" t="s">
        <v>1019</v>
      </c>
      <c r="H128" t="s">
        <v>527</v>
      </c>
      <c r="J128" t="s">
        <v>871</v>
      </c>
      <c r="K128" t="s">
        <v>871</v>
      </c>
      <c r="L128" t="s">
        <v>872</v>
      </c>
      <c r="M128" t="s">
        <v>61</v>
      </c>
      <c r="N128" t="s">
        <v>68</v>
      </c>
    </row>
    <row r="129" spans="2:14" ht="10.55" customHeight="1">
      <c r="B129" t="s">
        <v>19</v>
      </c>
      <c r="C129">
        <v>26509093</v>
      </c>
      <c r="D129" t="s">
        <v>1020</v>
      </c>
      <c r="E129" t="s">
        <v>1021</v>
      </c>
      <c r="F129" t="s">
        <v>993</v>
      </c>
      <c r="G129" t="s">
        <v>1022</v>
      </c>
      <c r="H129" t="s">
        <v>527</v>
      </c>
      <c r="J129" t="s">
        <v>884</v>
      </c>
      <c r="K129" t="s">
        <v>884</v>
      </c>
      <c r="L129" t="s">
        <v>885</v>
      </c>
      <c r="M129" t="s">
        <v>61</v>
      </c>
      <c r="N129" t="s">
        <v>68</v>
      </c>
    </row>
    <row r="130" spans="2:14" ht="10.55" customHeight="1">
      <c r="B130" t="s">
        <v>19</v>
      </c>
      <c r="C130">
        <v>28059175</v>
      </c>
      <c r="D130" t="s">
        <v>1023</v>
      </c>
      <c r="E130" t="s">
        <v>1024</v>
      </c>
      <c r="F130" t="s">
        <v>676</v>
      </c>
      <c r="G130" t="s">
        <v>1025</v>
      </c>
      <c r="H130" t="s">
        <v>527</v>
      </c>
      <c r="J130" t="s">
        <v>678</v>
      </c>
      <c r="K130" t="s">
        <v>678</v>
      </c>
      <c r="L130" t="s">
        <v>679</v>
      </c>
      <c r="M130" t="s">
        <v>61</v>
      </c>
      <c r="N130" t="s">
        <v>68</v>
      </c>
    </row>
    <row r="131" spans="2:14" ht="10.55" customHeight="1">
      <c r="B131" t="s">
        <v>19</v>
      </c>
      <c r="C131">
        <v>28977988</v>
      </c>
      <c r="D131" t="s">
        <v>1026</v>
      </c>
      <c r="E131" t="s">
        <v>1027</v>
      </c>
      <c r="F131" t="s">
        <v>1028</v>
      </c>
      <c r="G131" t="s">
        <v>1029</v>
      </c>
      <c r="J131" t="s">
        <v>693</v>
      </c>
      <c r="K131" t="s">
        <v>693</v>
      </c>
      <c r="L131" t="s">
        <v>694</v>
      </c>
      <c r="N131" t="s">
        <v>68</v>
      </c>
    </row>
    <row r="132" spans="2:14" ht="10.55" customHeight="1">
      <c r="B132" t="s">
        <v>19</v>
      </c>
      <c r="C132">
        <v>26357963</v>
      </c>
      <c r="D132" t="s">
        <v>1030</v>
      </c>
      <c r="E132" t="s">
        <v>1031</v>
      </c>
      <c r="F132" t="s">
        <v>790</v>
      </c>
      <c r="G132" t="s">
        <v>1032</v>
      </c>
      <c r="J132" t="s">
        <v>572</v>
      </c>
      <c r="K132" t="s">
        <v>572</v>
      </c>
      <c r="L132" t="s">
        <v>573</v>
      </c>
      <c r="N132" t="s">
        <v>68</v>
      </c>
    </row>
    <row r="133" spans="2:14" ht="10.55" customHeight="1">
      <c r="B133" t="s">
        <v>19</v>
      </c>
      <c r="C133">
        <v>31507130</v>
      </c>
      <c r="D133" t="s">
        <v>1033</v>
      </c>
      <c r="E133" t="s">
        <v>1034</v>
      </c>
      <c r="F133" t="s">
        <v>1035</v>
      </c>
      <c r="G133" t="s">
        <v>1036</v>
      </c>
      <c r="H133" t="s">
        <v>527</v>
      </c>
      <c r="J133" t="s">
        <v>648</v>
      </c>
      <c r="K133" t="s">
        <v>648</v>
      </c>
      <c r="L133" t="s">
        <v>649</v>
      </c>
      <c r="M133" t="s">
        <v>61</v>
      </c>
      <c r="N133" t="s">
        <v>68</v>
      </c>
    </row>
    <row r="134" spans="2:14" ht="10.55" customHeight="1">
      <c r="B134" t="s">
        <v>19</v>
      </c>
      <c r="C134">
        <v>31507130</v>
      </c>
      <c r="D134" t="s">
        <v>1033</v>
      </c>
      <c r="E134" t="s">
        <v>1034</v>
      </c>
      <c r="F134" t="s">
        <v>1035</v>
      </c>
      <c r="G134" t="s">
        <v>1036</v>
      </c>
      <c r="H134" t="s">
        <v>527</v>
      </c>
      <c r="J134" t="s">
        <v>71</v>
      </c>
      <c r="K134" t="s">
        <v>71</v>
      </c>
      <c r="L134" t="s">
        <v>76</v>
      </c>
      <c r="M134" t="s">
        <v>61</v>
      </c>
      <c r="N134" t="s">
        <v>68</v>
      </c>
    </row>
    <row r="135" spans="2:14" ht="10.55" customHeight="1">
      <c r="B135" t="s">
        <v>19</v>
      </c>
      <c r="C135">
        <v>31507130</v>
      </c>
      <c r="D135" t="s">
        <v>1033</v>
      </c>
      <c r="E135" t="s">
        <v>1034</v>
      </c>
      <c r="F135" t="s">
        <v>1035</v>
      </c>
      <c r="G135" t="s">
        <v>1036</v>
      </c>
      <c r="H135" t="s">
        <v>527</v>
      </c>
      <c r="J135" t="s">
        <v>826</v>
      </c>
      <c r="K135" t="s">
        <v>826</v>
      </c>
      <c r="L135" t="s">
        <v>827</v>
      </c>
      <c r="M135" t="s">
        <v>61</v>
      </c>
      <c r="N135" t="s">
        <v>68</v>
      </c>
    </row>
    <row r="136" spans="2:14" ht="10.55" customHeight="1">
      <c r="B136" t="s">
        <v>19</v>
      </c>
      <c r="C136">
        <v>31507130</v>
      </c>
      <c r="D136" t="s">
        <v>1033</v>
      </c>
      <c r="E136" t="s">
        <v>1034</v>
      </c>
      <c r="F136" t="s">
        <v>1035</v>
      </c>
      <c r="G136" t="s">
        <v>1036</v>
      </c>
      <c r="H136" t="s">
        <v>527</v>
      </c>
      <c r="J136" t="s">
        <v>693</v>
      </c>
      <c r="K136" t="s">
        <v>693</v>
      </c>
      <c r="L136" t="s">
        <v>694</v>
      </c>
      <c r="M136" t="s">
        <v>61</v>
      </c>
      <c r="N136" t="s">
        <v>68</v>
      </c>
    </row>
    <row r="137" spans="2:14" ht="10.55" customHeight="1">
      <c r="B137" t="s">
        <v>19</v>
      </c>
      <c r="C137">
        <v>31507130</v>
      </c>
      <c r="D137" t="s">
        <v>1033</v>
      </c>
      <c r="E137" t="s">
        <v>1034</v>
      </c>
      <c r="F137" t="s">
        <v>1035</v>
      </c>
      <c r="G137" t="s">
        <v>1036</v>
      </c>
      <c r="H137" t="s">
        <v>527</v>
      </c>
      <c r="J137" t="s">
        <v>572</v>
      </c>
      <c r="K137" t="s">
        <v>572</v>
      </c>
      <c r="L137" t="s">
        <v>573</v>
      </c>
      <c r="M137" t="s">
        <v>61</v>
      </c>
      <c r="N137" t="s">
        <v>68</v>
      </c>
    </row>
    <row r="138" spans="2:14" ht="10.55" customHeight="1">
      <c r="B138" t="s">
        <v>19</v>
      </c>
      <c r="C138">
        <v>31507130</v>
      </c>
      <c r="D138" t="s">
        <v>1033</v>
      </c>
      <c r="E138" t="s">
        <v>1034</v>
      </c>
      <c r="F138" t="s">
        <v>1035</v>
      </c>
      <c r="G138" t="s">
        <v>1036</v>
      </c>
      <c r="H138" t="s">
        <v>527</v>
      </c>
      <c r="J138" t="s">
        <v>871</v>
      </c>
      <c r="K138" t="s">
        <v>871</v>
      </c>
      <c r="L138" t="s">
        <v>872</v>
      </c>
      <c r="M138" t="s">
        <v>61</v>
      </c>
      <c r="N138" t="s">
        <v>68</v>
      </c>
    </row>
    <row r="139" spans="2:14" ht="10.55" customHeight="1">
      <c r="B139" t="s">
        <v>19</v>
      </c>
      <c r="C139">
        <v>31507130</v>
      </c>
      <c r="D139" t="s">
        <v>1033</v>
      </c>
      <c r="E139" t="s">
        <v>1034</v>
      </c>
      <c r="F139" t="s">
        <v>1035</v>
      </c>
      <c r="G139" t="s">
        <v>1036</v>
      </c>
      <c r="H139" t="s">
        <v>527</v>
      </c>
      <c r="J139" t="s">
        <v>999</v>
      </c>
      <c r="K139" t="s">
        <v>999</v>
      </c>
      <c r="L139" t="s">
        <v>1000</v>
      </c>
      <c r="M139" t="s">
        <v>61</v>
      </c>
      <c r="N139" t="s">
        <v>68</v>
      </c>
    </row>
    <row r="140" spans="2:14" ht="10.55" customHeight="1">
      <c r="B140" t="s">
        <v>19</v>
      </c>
      <c r="C140">
        <v>31642184</v>
      </c>
      <c r="D140" t="s">
        <v>1037</v>
      </c>
      <c r="E140" t="s">
        <v>1038</v>
      </c>
      <c r="F140" t="s">
        <v>1039</v>
      </c>
      <c r="G140" t="s">
        <v>1040</v>
      </c>
      <c r="H140" t="s">
        <v>527</v>
      </c>
      <c r="J140" t="s">
        <v>871</v>
      </c>
      <c r="K140" t="s">
        <v>871</v>
      </c>
      <c r="L140" t="s">
        <v>872</v>
      </c>
      <c r="M140" t="s">
        <v>61</v>
      </c>
      <c r="N140" t="s">
        <v>68</v>
      </c>
    </row>
    <row r="141" spans="2:14" ht="10.55" customHeight="1">
      <c r="B141" t="s">
        <v>19</v>
      </c>
      <c r="C141">
        <v>26796753</v>
      </c>
      <c r="D141" t="s">
        <v>1041</v>
      </c>
      <c r="E141" t="s">
        <v>1042</v>
      </c>
      <c r="F141" t="s">
        <v>993</v>
      </c>
      <c r="G141" t="s">
        <v>1043</v>
      </c>
      <c r="J141" t="s">
        <v>884</v>
      </c>
      <c r="K141" t="s">
        <v>884</v>
      </c>
      <c r="L141" t="s">
        <v>885</v>
      </c>
      <c r="N141" t="s">
        <v>68</v>
      </c>
    </row>
    <row r="142" spans="2:14" ht="10.55" customHeight="1">
      <c r="B142" t="s">
        <v>19</v>
      </c>
      <c r="C142">
        <v>26796753</v>
      </c>
      <c r="D142" t="s">
        <v>1041</v>
      </c>
      <c r="E142" t="s">
        <v>1042</v>
      </c>
      <c r="F142" t="s">
        <v>993</v>
      </c>
      <c r="G142" t="s">
        <v>1043</v>
      </c>
      <c r="H142" t="s">
        <v>527</v>
      </c>
      <c r="J142" t="s">
        <v>986</v>
      </c>
      <c r="K142" t="s">
        <v>986</v>
      </c>
      <c r="L142" t="s">
        <v>987</v>
      </c>
      <c r="M142" t="s">
        <v>61</v>
      </c>
      <c r="N142" t="s">
        <v>250</v>
      </c>
    </row>
    <row r="143" spans="2:14" ht="10.55" customHeight="1">
      <c r="B143" t="s">
        <v>19</v>
      </c>
      <c r="C143">
        <v>26796753</v>
      </c>
      <c r="D143" t="s">
        <v>1041</v>
      </c>
      <c r="E143" t="s">
        <v>1042</v>
      </c>
      <c r="F143" t="s">
        <v>993</v>
      </c>
      <c r="G143" t="s">
        <v>1043</v>
      </c>
      <c r="H143" t="s">
        <v>527</v>
      </c>
      <c r="J143" t="s">
        <v>1044</v>
      </c>
      <c r="K143" t="s">
        <v>1044</v>
      </c>
      <c r="L143" t="s">
        <v>1045</v>
      </c>
      <c r="M143" t="s">
        <v>61</v>
      </c>
      <c r="N143" t="s">
        <v>250</v>
      </c>
    </row>
    <row r="144" spans="2:14" ht="10.55" customHeight="1">
      <c r="B144" t="s">
        <v>19</v>
      </c>
      <c r="C144">
        <v>26357621</v>
      </c>
      <c r="D144" t="s">
        <v>1046</v>
      </c>
      <c r="E144" t="s">
        <v>1047</v>
      </c>
      <c r="F144" t="s">
        <v>685</v>
      </c>
      <c r="G144" t="s">
        <v>1048</v>
      </c>
      <c r="H144" t="s">
        <v>527</v>
      </c>
      <c r="J144" t="s">
        <v>687</v>
      </c>
      <c r="K144" t="s">
        <v>687</v>
      </c>
      <c r="L144" t="s">
        <v>688</v>
      </c>
      <c r="M144" t="s">
        <v>61</v>
      </c>
      <c r="N144" t="s">
        <v>68</v>
      </c>
    </row>
    <row r="145" spans="2:14" ht="10.55" customHeight="1">
      <c r="B145" t="s">
        <v>19</v>
      </c>
      <c r="C145">
        <v>26357746</v>
      </c>
      <c r="D145" t="s">
        <v>1049</v>
      </c>
      <c r="E145" t="s">
        <v>1050</v>
      </c>
      <c r="F145" t="s">
        <v>732</v>
      </c>
      <c r="G145" t="s">
        <v>1051</v>
      </c>
      <c r="H145" t="s">
        <v>529</v>
      </c>
      <c r="J145" t="s">
        <v>1052</v>
      </c>
      <c r="K145" t="s">
        <v>1052</v>
      </c>
      <c r="L145" t="s">
        <v>1053</v>
      </c>
      <c r="M145" t="s">
        <v>61</v>
      </c>
      <c r="N145" t="s">
        <v>250</v>
      </c>
    </row>
    <row r="146" spans="2:14" ht="10.55" customHeight="1">
      <c r="B146" t="s">
        <v>19</v>
      </c>
      <c r="C146">
        <v>26357746</v>
      </c>
      <c r="D146" t="s">
        <v>1049</v>
      </c>
      <c r="E146" t="s">
        <v>1050</v>
      </c>
      <c r="F146" t="s">
        <v>732</v>
      </c>
      <c r="G146" t="s">
        <v>1051</v>
      </c>
      <c r="J146" t="s">
        <v>758</v>
      </c>
      <c r="K146" t="s">
        <v>758</v>
      </c>
      <c r="L146" t="s">
        <v>759</v>
      </c>
      <c r="N146" t="s">
        <v>68</v>
      </c>
    </row>
    <row r="147" spans="2:14" ht="10.55" customHeight="1">
      <c r="B147" t="s">
        <v>19</v>
      </c>
      <c r="C147">
        <v>27674693</v>
      </c>
      <c r="D147" t="s">
        <v>1054</v>
      </c>
      <c r="E147" t="s">
        <v>1055</v>
      </c>
      <c r="F147" t="s">
        <v>1056</v>
      </c>
      <c r="G147" t="s">
        <v>1057</v>
      </c>
      <c r="H147" t="s">
        <v>527</v>
      </c>
      <c r="J147" t="s">
        <v>678</v>
      </c>
      <c r="K147" t="s">
        <v>678</v>
      </c>
      <c r="L147" t="s">
        <v>679</v>
      </c>
      <c r="M147" t="s">
        <v>61</v>
      </c>
      <c r="N147" t="s">
        <v>250</v>
      </c>
    </row>
    <row r="148" spans="2:14" ht="10.55" customHeight="1">
      <c r="B148" t="s">
        <v>19</v>
      </c>
      <c r="C148">
        <v>30877358</v>
      </c>
      <c r="D148" t="s">
        <v>1058</v>
      </c>
      <c r="E148" t="s">
        <v>1059</v>
      </c>
      <c r="F148" t="s">
        <v>732</v>
      </c>
      <c r="G148" t="s">
        <v>1060</v>
      </c>
      <c r="J148" t="s">
        <v>734</v>
      </c>
      <c r="K148" t="s">
        <v>734</v>
      </c>
      <c r="L148" t="s">
        <v>735</v>
      </c>
      <c r="N148" t="s">
        <v>68</v>
      </c>
    </row>
    <row r="149" spans="2:14" ht="10.55" customHeight="1">
      <c r="B149" t="s">
        <v>19</v>
      </c>
      <c r="C149">
        <v>30384074</v>
      </c>
      <c r="D149" t="s">
        <v>1061</v>
      </c>
      <c r="E149" t="s">
        <v>1062</v>
      </c>
      <c r="F149" t="s">
        <v>697</v>
      </c>
      <c r="G149" t="s">
        <v>1063</v>
      </c>
      <c r="J149" t="s">
        <v>699</v>
      </c>
      <c r="K149" t="s">
        <v>699</v>
      </c>
      <c r="L149" t="s">
        <v>700</v>
      </c>
      <c r="N149" t="s">
        <v>68</v>
      </c>
    </row>
    <row r="150" spans="2:14" ht="10.55" customHeight="1">
      <c r="B150" t="s">
        <v>19</v>
      </c>
      <c r="C150">
        <v>26549209</v>
      </c>
      <c r="D150" t="s">
        <v>1064</v>
      </c>
      <c r="E150" t="s">
        <v>1065</v>
      </c>
      <c r="F150" t="s">
        <v>1066</v>
      </c>
      <c r="G150" t="s">
        <v>1067</v>
      </c>
      <c r="H150" t="s">
        <v>527</v>
      </c>
      <c r="J150" t="s">
        <v>699</v>
      </c>
      <c r="K150" t="s">
        <v>699</v>
      </c>
      <c r="L150" t="s">
        <v>700</v>
      </c>
      <c r="M150" t="s">
        <v>61</v>
      </c>
      <c r="N150" t="s">
        <v>68</v>
      </c>
    </row>
    <row r="151" spans="2:14" ht="10.55" customHeight="1">
      <c r="B151" t="s">
        <v>19</v>
      </c>
      <c r="C151">
        <v>26357893</v>
      </c>
      <c r="D151" t="s">
        <v>1068</v>
      </c>
      <c r="E151" t="s">
        <v>1069</v>
      </c>
      <c r="F151" t="s">
        <v>1070</v>
      </c>
      <c r="G151" t="s">
        <v>1071</v>
      </c>
      <c r="H151" t="s">
        <v>527</v>
      </c>
      <c r="J151" t="s">
        <v>678</v>
      </c>
      <c r="K151" t="s">
        <v>678</v>
      </c>
      <c r="L151" t="s">
        <v>679</v>
      </c>
      <c r="M151" t="s">
        <v>61</v>
      </c>
      <c r="N151" t="s">
        <v>68</v>
      </c>
    </row>
    <row r="152" spans="2:14" ht="10.55" customHeight="1">
      <c r="B152" t="s">
        <v>19</v>
      </c>
      <c r="C152">
        <v>30359419</v>
      </c>
      <c r="D152" t="s">
        <v>1072</v>
      </c>
      <c r="E152" t="s">
        <v>1073</v>
      </c>
      <c r="F152" t="s">
        <v>765</v>
      </c>
      <c r="G152" t="s">
        <v>1074</v>
      </c>
      <c r="J152" t="s">
        <v>753</v>
      </c>
      <c r="K152" t="s">
        <v>753</v>
      </c>
      <c r="L152" t="s">
        <v>754</v>
      </c>
      <c r="N152" t="s">
        <v>68</v>
      </c>
    </row>
    <row r="153" spans="2:14" ht="10.55" customHeight="1">
      <c r="B153" t="s">
        <v>19</v>
      </c>
      <c r="C153">
        <v>27554202</v>
      </c>
      <c r="D153" t="s">
        <v>1075</v>
      </c>
      <c r="E153" t="s">
        <v>1076</v>
      </c>
      <c r="F153" t="s">
        <v>44</v>
      </c>
      <c r="G153" t="s">
        <v>1077</v>
      </c>
      <c r="J153" t="s">
        <v>71</v>
      </c>
      <c r="K153" t="s">
        <v>71</v>
      </c>
      <c r="L153" t="s">
        <v>76</v>
      </c>
      <c r="N153" t="s">
        <v>68</v>
      </c>
    </row>
    <row r="154" spans="2:14" ht="10.55" customHeight="1">
      <c r="B154" t="s">
        <v>19</v>
      </c>
      <c r="C154">
        <v>26357864</v>
      </c>
      <c r="D154" t="s">
        <v>1078</v>
      </c>
      <c r="E154" t="s">
        <v>1079</v>
      </c>
      <c r="F154" t="s">
        <v>984</v>
      </c>
      <c r="G154" t="s">
        <v>1080</v>
      </c>
      <c r="J154" t="s">
        <v>986</v>
      </c>
      <c r="K154" t="s">
        <v>986</v>
      </c>
      <c r="L154" t="s">
        <v>987</v>
      </c>
      <c r="N154" t="s">
        <v>68</v>
      </c>
    </row>
    <row r="155" spans="2:14" ht="10.55" customHeight="1">
      <c r="B155" t="s">
        <v>19</v>
      </c>
      <c r="C155">
        <v>26357817</v>
      </c>
      <c r="D155" t="s">
        <v>1081</v>
      </c>
      <c r="E155" t="s">
        <v>1082</v>
      </c>
      <c r="F155" t="s">
        <v>576</v>
      </c>
      <c r="G155" t="s">
        <v>1083</v>
      </c>
      <c r="H155" t="s">
        <v>527</v>
      </c>
      <c r="J155" t="s">
        <v>578</v>
      </c>
      <c r="K155" t="s">
        <v>578</v>
      </c>
      <c r="L155" t="s">
        <v>579</v>
      </c>
      <c r="M155" t="s">
        <v>61</v>
      </c>
      <c r="N155" t="s">
        <v>68</v>
      </c>
    </row>
    <row r="156" spans="2:14" ht="10.55" customHeight="1">
      <c r="B156" t="s">
        <v>19</v>
      </c>
      <c r="C156">
        <v>26357866</v>
      </c>
      <c r="D156" t="s">
        <v>1084</v>
      </c>
      <c r="E156" t="s">
        <v>1085</v>
      </c>
      <c r="F156" t="s">
        <v>984</v>
      </c>
      <c r="G156" t="s">
        <v>1086</v>
      </c>
      <c r="H156" t="s">
        <v>527</v>
      </c>
      <c r="J156" t="s">
        <v>986</v>
      </c>
      <c r="K156" t="s">
        <v>986</v>
      </c>
      <c r="L156" t="s">
        <v>987</v>
      </c>
      <c r="M156" t="s">
        <v>61</v>
      </c>
      <c r="N156" t="s">
        <v>68</v>
      </c>
    </row>
    <row r="157" spans="2:14" ht="10.55" customHeight="1">
      <c r="B157" t="s">
        <v>19</v>
      </c>
      <c r="C157">
        <v>26548177</v>
      </c>
      <c r="D157" t="s">
        <v>1087</v>
      </c>
      <c r="E157" t="s">
        <v>1088</v>
      </c>
      <c r="F157" t="s">
        <v>745</v>
      </c>
      <c r="G157" t="s">
        <v>1089</v>
      </c>
      <c r="H157" t="s">
        <v>527</v>
      </c>
      <c r="J157" t="s">
        <v>747</v>
      </c>
      <c r="K157" t="s">
        <v>747</v>
      </c>
      <c r="L157" t="s">
        <v>748</v>
      </c>
      <c r="M157" t="s">
        <v>61</v>
      </c>
      <c r="N157" t="s">
        <v>250</v>
      </c>
    </row>
    <row r="158" spans="2:14" ht="10.55" customHeight="1">
      <c r="B158" t="s">
        <v>19</v>
      </c>
      <c r="C158">
        <v>31026430</v>
      </c>
      <c r="D158" t="s">
        <v>1090</v>
      </c>
      <c r="E158" t="s">
        <v>1091</v>
      </c>
      <c r="F158" t="s">
        <v>1092</v>
      </c>
      <c r="G158" t="s">
        <v>1093</v>
      </c>
      <c r="H158" t="s">
        <v>527</v>
      </c>
      <c r="J158" t="s">
        <v>578</v>
      </c>
      <c r="K158" t="s">
        <v>578</v>
      </c>
      <c r="L158" t="s">
        <v>579</v>
      </c>
      <c r="M158" t="s">
        <v>61</v>
      </c>
      <c r="N158" t="s">
        <v>68</v>
      </c>
    </row>
    <row r="159" spans="2:14" ht="10.55" customHeight="1">
      <c r="B159" t="s">
        <v>19</v>
      </c>
      <c r="C159">
        <v>26357636</v>
      </c>
      <c r="D159" t="s">
        <v>1094</v>
      </c>
      <c r="E159" t="s">
        <v>1095</v>
      </c>
      <c r="F159" t="s">
        <v>975</v>
      </c>
      <c r="G159" t="s">
        <v>1096</v>
      </c>
      <c r="J159" t="s">
        <v>977</v>
      </c>
      <c r="K159" t="s">
        <v>977</v>
      </c>
      <c r="L159" t="s">
        <v>978</v>
      </c>
      <c r="N159" t="s">
        <v>68</v>
      </c>
    </row>
    <row r="160" spans="2:14" ht="10.55" customHeight="1">
      <c r="B160" t="s">
        <v>19</v>
      </c>
      <c r="C160">
        <v>26357683</v>
      </c>
      <c r="D160" t="s">
        <v>1097</v>
      </c>
      <c r="E160" t="s">
        <v>1098</v>
      </c>
      <c r="F160" t="s">
        <v>670</v>
      </c>
      <c r="G160" t="s">
        <v>1099</v>
      </c>
      <c r="H160" t="s">
        <v>527</v>
      </c>
      <c r="J160" t="s">
        <v>672</v>
      </c>
      <c r="K160" t="s">
        <v>672</v>
      </c>
      <c r="L160" t="s">
        <v>673</v>
      </c>
      <c r="M160" t="s">
        <v>61</v>
      </c>
      <c r="N160" t="s">
        <v>68</v>
      </c>
    </row>
    <row r="161" spans="2:14" ht="10.55" customHeight="1">
      <c r="B161" t="s">
        <v>19</v>
      </c>
      <c r="C161">
        <v>26357929</v>
      </c>
      <c r="D161" t="s">
        <v>1100</v>
      </c>
      <c r="E161" t="s">
        <v>1101</v>
      </c>
      <c r="F161" t="s">
        <v>852</v>
      </c>
      <c r="G161" t="s">
        <v>1102</v>
      </c>
      <c r="H161" t="s">
        <v>527</v>
      </c>
      <c r="J161" t="s">
        <v>566</v>
      </c>
      <c r="K161" t="s">
        <v>566</v>
      </c>
      <c r="L161" t="s">
        <v>567</v>
      </c>
      <c r="M161" t="s">
        <v>61</v>
      </c>
      <c r="N161" t="s">
        <v>68</v>
      </c>
    </row>
    <row r="162" spans="2:14" ht="10.55" customHeight="1">
      <c r="B162" t="s">
        <v>19</v>
      </c>
      <c r="C162">
        <v>31518267</v>
      </c>
      <c r="D162" t="s">
        <v>1103</v>
      </c>
      <c r="E162" t="s">
        <v>1104</v>
      </c>
      <c r="F162" t="s">
        <v>343</v>
      </c>
      <c r="G162" t="s">
        <v>1105</v>
      </c>
      <c r="H162" t="s">
        <v>527</v>
      </c>
      <c r="J162" t="s">
        <v>826</v>
      </c>
      <c r="K162" t="s">
        <v>826</v>
      </c>
      <c r="L162" t="s">
        <v>827</v>
      </c>
      <c r="M162" t="s">
        <v>61</v>
      </c>
      <c r="N162" t="s">
        <v>68</v>
      </c>
    </row>
    <row r="163" spans="2:14" ht="10.55" customHeight="1">
      <c r="B163" t="s">
        <v>19</v>
      </c>
      <c r="C163">
        <v>31652209</v>
      </c>
      <c r="D163" t="s">
        <v>1106</v>
      </c>
      <c r="E163" t="s">
        <v>1107</v>
      </c>
      <c r="F163" t="s">
        <v>343</v>
      </c>
      <c r="G163" t="s">
        <v>1108</v>
      </c>
      <c r="J163" t="s">
        <v>654</v>
      </c>
      <c r="K163" t="s">
        <v>654</v>
      </c>
      <c r="L163" t="s">
        <v>655</v>
      </c>
      <c r="N163" t="s">
        <v>68</v>
      </c>
    </row>
    <row r="164" spans="2:14" ht="10.55" customHeight="1">
      <c r="B164" t="s">
        <v>19</v>
      </c>
      <c r="C164">
        <v>26649472</v>
      </c>
      <c r="D164" t="s">
        <v>1109</v>
      </c>
      <c r="E164" t="s">
        <v>1110</v>
      </c>
      <c r="F164" t="s">
        <v>1111</v>
      </c>
      <c r="G164" t="s">
        <v>1112</v>
      </c>
      <c r="H164" t="s">
        <v>527</v>
      </c>
      <c r="J164" t="s">
        <v>779</v>
      </c>
      <c r="K164" t="s">
        <v>779</v>
      </c>
      <c r="L164" t="s">
        <v>780</v>
      </c>
      <c r="M164" t="s">
        <v>61</v>
      </c>
      <c r="N164" t="s">
        <v>68</v>
      </c>
    </row>
    <row r="165" spans="2:14" ht="10.55" customHeight="1">
      <c r="B165" t="s">
        <v>19</v>
      </c>
      <c r="C165">
        <v>26357907</v>
      </c>
      <c r="D165" t="s">
        <v>1113</v>
      </c>
      <c r="E165" t="s">
        <v>1114</v>
      </c>
      <c r="F165" t="s">
        <v>676</v>
      </c>
      <c r="G165" t="s">
        <v>1115</v>
      </c>
      <c r="H165" t="s">
        <v>527</v>
      </c>
      <c r="J165" t="s">
        <v>678</v>
      </c>
      <c r="K165" t="s">
        <v>678</v>
      </c>
      <c r="L165" t="s">
        <v>679</v>
      </c>
      <c r="M165" t="s">
        <v>61</v>
      </c>
      <c r="N165" t="s">
        <v>68</v>
      </c>
    </row>
    <row r="166" spans="2:14" ht="10.55" customHeight="1">
      <c r="B166" t="s">
        <v>19</v>
      </c>
      <c r="C166">
        <v>31710439</v>
      </c>
      <c r="D166" t="s">
        <v>1116</v>
      </c>
      <c r="E166" t="s">
        <v>1117</v>
      </c>
      <c r="F166" t="s">
        <v>993</v>
      </c>
      <c r="G166" t="s">
        <v>1118</v>
      </c>
      <c r="J166" t="s">
        <v>884</v>
      </c>
      <c r="K166" t="s">
        <v>884</v>
      </c>
      <c r="L166" t="s">
        <v>885</v>
      </c>
      <c r="N166" t="s">
        <v>68</v>
      </c>
    </row>
    <row r="167" spans="2:14" ht="10.55" customHeight="1">
      <c r="B167" t="s">
        <v>19</v>
      </c>
      <c r="C167">
        <v>26357772</v>
      </c>
      <c r="D167" t="s">
        <v>1119</v>
      </c>
      <c r="E167" t="s">
        <v>1120</v>
      </c>
      <c r="F167" t="s">
        <v>1121</v>
      </c>
      <c r="G167" t="s">
        <v>1122</v>
      </c>
      <c r="J167" t="s">
        <v>774</v>
      </c>
      <c r="K167" t="s">
        <v>774</v>
      </c>
      <c r="L167" t="s">
        <v>775</v>
      </c>
      <c r="N167" t="s">
        <v>68</v>
      </c>
    </row>
    <row r="168" spans="2:14" ht="10.55" customHeight="1">
      <c r="B168" t="s">
        <v>19</v>
      </c>
      <c r="C168">
        <v>30358385</v>
      </c>
      <c r="D168" t="s">
        <v>1123</v>
      </c>
      <c r="E168" t="s">
        <v>1124</v>
      </c>
      <c r="F168" t="s">
        <v>790</v>
      </c>
      <c r="G168" t="s">
        <v>1125</v>
      </c>
      <c r="H168" t="s">
        <v>527</v>
      </c>
      <c r="J168" t="s">
        <v>572</v>
      </c>
      <c r="K168" t="s">
        <v>572</v>
      </c>
      <c r="L168" t="s">
        <v>573</v>
      </c>
      <c r="M168" t="s">
        <v>61</v>
      </c>
      <c r="N168" t="s">
        <v>68</v>
      </c>
    </row>
    <row r="169" spans="2:14" ht="10.55" customHeight="1">
      <c r="B169" t="s">
        <v>19</v>
      </c>
      <c r="C169">
        <v>28054885</v>
      </c>
      <c r="D169" t="s">
        <v>1126</v>
      </c>
      <c r="E169" t="s">
        <v>1127</v>
      </c>
      <c r="F169" t="s">
        <v>1128</v>
      </c>
      <c r="G169" t="s">
        <v>1129</v>
      </c>
      <c r="H169" t="s">
        <v>527</v>
      </c>
      <c r="J169" t="s">
        <v>1130</v>
      </c>
      <c r="K169" t="s">
        <v>1130</v>
      </c>
      <c r="L169" t="s">
        <v>1131</v>
      </c>
      <c r="M169" t="s">
        <v>61</v>
      </c>
      <c r="N169" t="s">
        <v>250</v>
      </c>
    </row>
    <row r="170" spans="2:14" ht="10.55" customHeight="1">
      <c r="B170" t="s">
        <v>19</v>
      </c>
      <c r="C170">
        <v>26357992</v>
      </c>
      <c r="D170" t="s">
        <v>1132</v>
      </c>
      <c r="E170" t="s">
        <v>1133</v>
      </c>
      <c r="F170" t="s">
        <v>997</v>
      </c>
      <c r="G170" t="s">
        <v>1134</v>
      </c>
      <c r="H170" t="s">
        <v>527</v>
      </c>
      <c r="J170" t="s">
        <v>999</v>
      </c>
      <c r="K170" t="s">
        <v>999</v>
      </c>
      <c r="L170" t="s">
        <v>1000</v>
      </c>
      <c r="M170" t="s">
        <v>61</v>
      </c>
      <c r="N170" t="s">
        <v>250</v>
      </c>
    </row>
    <row r="171" spans="2:14" ht="10.55" customHeight="1">
      <c r="B171" t="s">
        <v>19</v>
      </c>
      <c r="C171">
        <v>28462523</v>
      </c>
      <c r="D171" t="s">
        <v>1135</v>
      </c>
      <c r="E171" t="s">
        <v>1136</v>
      </c>
      <c r="F171" t="s">
        <v>1092</v>
      </c>
      <c r="G171" t="s">
        <v>1137</v>
      </c>
      <c r="H171" t="s">
        <v>527</v>
      </c>
      <c r="J171" t="s">
        <v>578</v>
      </c>
      <c r="K171" t="s">
        <v>578</v>
      </c>
      <c r="L171" t="s">
        <v>579</v>
      </c>
      <c r="M171" t="s">
        <v>61</v>
      </c>
      <c r="N171" t="s">
        <v>68</v>
      </c>
    </row>
    <row r="172" spans="2:14" ht="10.55" customHeight="1">
      <c r="B172" t="s">
        <v>19</v>
      </c>
      <c r="C172">
        <v>28044250</v>
      </c>
      <c r="D172" t="s">
        <v>1138</v>
      </c>
      <c r="E172" t="s">
        <v>1139</v>
      </c>
      <c r="F172" t="s">
        <v>658</v>
      </c>
      <c r="G172" t="s">
        <v>1140</v>
      </c>
      <c r="H172" t="s">
        <v>527</v>
      </c>
      <c r="J172" t="s">
        <v>1044</v>
      </c>
      <c r="K172" t="s">
        <v>1044</v>
      </c>
      <c r="L172" t="s">
        <v>1045</v>
      </c>
      <c r="M172" t="s">
        <v>61</v>
      </c>
      <c r="N172" t="s">
        <v>250</v>
      </c>
    </row>
    <row r="173" spans="2:14" ht="10.55" customHeight="1">
      <c r="B173" t="s">
        <v>19</v>
      </c>
      <c r="C173">
        <v>26357738</v>
      </c>
      <c r="D173" t="s">
        <v>1141</v>
      </c>
      <c r="E173" t="s">
        <v>1142</v>
      </c>
      <c r="F173" t="s">
        <v>1143</v>
      </c>
      <c r="G173" t="s">
        <v>1144</v>
      </c>
      <c r="H173" t="s">
        <v>527</v>
      </c>
      <c r="J173" t="s">
        <v>1145</v>
      </c>
      <c r="K173" t="s">
        <v>1145</v>
      </c>
      <c r="L173" t="s">
        <v>1146</v>
      </c>
      <c r="M173" t="s">
        <v>61</v>
      </c>
      <c r="N173" t="s">
        <v>250</v>
      </c>
    </row>
    <row r="174" spans="2:14" ht="10.55" customHeight="1">
      <c r="B174" t="s">
        <v>19</v>
      </c>
      <c r="C174">
        <v>26357654</v>
      </c>
      <c r="D174" t="s">
        <v>1147</v>
      </c>
      <c r="E174" t="s">
        <v>1148</v>
      </c>
      <c r="F174" t="s">
        <v>824</v>
      </c>
      <c r="G174" t="s">
        <v>1149</v>
      </c>
      <c r="H174" t="s">
        <v>527</v>
      </c>
      <c r="J174" t="s">
        <v>922</v>
      </c>
      <c r="K174" t="s">
        <v>922</v>
      </c>
      <c r="L174" t="s">
        <v>923</v>
      </c>
      <c r="M174" t="s">
        <v>61</v>
      </c>
      <c r="N174" t="s">
        <v>250</v>
      </c>
    </row>
    <row r="175" spans="2:14" ht="10.55" customHeight="1">
      <c r="B175" t="s">
        <v>19</v>
      </c>
      <c r="C175">
        <v>26358015</v>
      </c>
      <c r="D175" t="s">
        <v>1150</v>
      </c>
      <c r="E175" t="s">
        <v>1151</v>
      </c>
      <c r="F175" t="s">
        <v>658</v>
      </c>
      <c r="G175" t="s">
        <v>1152</v>
      </c>
      <c r="J175" t="s">
        <v>654</v>
      </c>
      <c r="K175" t="s">
        <v>654</v>
      </c>
      <c r="L175" t="s">
        <v>655</v>
      </c>
      <c r="N175" t="s">
        <v>68</v>
      </c>
    </row>
    <row r="176" spans="2:14" ht="10.55" customHeight="1">
      <c r="B176" t="s">
        <v>19</v>
      </c>
      <c r="C176">
        <v>26358074</v>
      </c>
      <c r="D176" t="s">
        <v>1153</v>
      </c>
      <c r="E176" t="s">
        <v>1154</v>
      </c>
      <c r="F176" t="s">
        <v>1155</v>
      </c>
      <c r="G176" t="s">
        <v>1156</v>
      </c>
      <c r="H176" t="s">
        <v>527</v>
      </c>
      <c r="J176" t="s">
        <v>1157</v>
      </c>
      <c r="K176" t="s">
        <v>1157</v>
      </c>
      <c r="L176" t="s">
        <v>1158</v>
      </c>
      <c r="M176" t="s">
        <v>61</v>
      </c>
      <c r="N176" t="s">
        <v>250</v>
      </c>
    </row>
    <row r="177" spans="2:14" ht="10.55" customHeight="1">
      <c r="B177" t="s">
        <v>19</v>
      </c>
      <c r="C177">
        <v>26357752</v>
      </c>
      <c r="D177" t="s">
        <v>1159</v>
      </c>
      <c r="E177" t="s">
        <v>1160</v>
      </c>
      <c r="F177" t="s">
        <v>732</v>
      </c>
      <c r="G177" t="s">
        <v>1161</v>
      </c>
      <c r="H177" t="s">
        <v>527</v>
      </c>
      <c r="J177" t="s">
        <v>758</v>
      </c>
      <c r="K177" t="s">
        <v>758</v>
      </c>
      <c r="L177" t="s">
        <v>759</v>
      </c>
      <c r="M177" t="s">
        <v>61</v>
      </c>
      <c r="N177" t="s">
        <v>250</v>
      </c>
    </row>
    <row r="178" spans="2:14" ht="10.55" customHeight="1">
      <c r="B178" t="s">
        <v>19</v>
      </c>
      <c r="C178">
        <v>26548083</v>
      </c>
      <c r="D178" t="s">
        <v>1162</v>
      </c>
      <c r="E178" t="s">
        <v>1163</v>
      </c>
      <c r="F178" t="s">
        <v>751</v>
      </c>
      <c r="G178" t="s">
        <v>1164</v>
      </c>
      <c r="H178" t="s">
        <v>527</v>
      </c>
      <c r="J178" t="s">
        <v>753</v>
      </c>
      <c r="K178" t="s">
        <v>753</v>
      </c>
      <c r="L178" t="s">
        <v>754</v>
      </c>
      <c r="M178" t="s">
        <v>61</v>
      </c>
      <c r="N178" t="s">
        <v>250</v>
      </c>
    </row>
    <row r="179" spans="2:14" ht="10.55" customHeight="1">
      <c r="B179" t="s">
        <v>19</v>
      </c>
      <c r="C179">
        <v>26647127</v>
      </c>
      <c r="D179" t="s">
        <v>1165</v>
      </c>
      <c r="E179" t="s">
        <v>1166</v>
      </c>
      <c r="F179" t="s">
        <v>576</v>
      </c>
      <c r="G179" t="s">
        <v>1167</v>
      </c>
      <c r="H179" t="s">
        <v>527</v>
      </c>
      <c r="J179" t="s">
        <v>1168</v>
      </c>
      <c r="K179" t="s">
        <v>1168</v>
      </c>
      <c r="L179" t="s">
        <v>1169</v>
      </c>
      <c r="M179" t="s">
        <v>61</v>
      </c>
      <c r="N179" t="s">
        <v>250</v>
      </c>
    </row>
    <row r="180" spans="2:14" ht="10.55" customHeight="1">
      <c r="B180" t="s">
        <v>19</v>
      </c>
      <c r="C180">
        <v>26514988</v>
      </c>
      <c r="D180" t="s">
        <v>1170</v>
      </c>
      <c r="E180" t="s">
        <v>1171</v>
      </c>
      <c r="F180" t="s">
        <v>745</v>
      </c>
      <c r="G180" t="s">
        <v>1172</v>
      </c>
      <c r="H180" t="s">
        <v>527</v>
      </c>
      <c r="J180" t="s">
        <v>747</v>
      </c>
      <c r="K180" t="s">
        <v>747</v>
      </c>
      <c r="L180" t="s">
        <v>748</v>
      </c>
      <c r="M180" t="s">
        <v>61</v>
      </c>
      <c r="N180" t="s">
        <v>250</v>
      </c>
    </row>
    <row r="181" spans="2:14" ht="10.55" customHeight="1">
      <c r="B181" t="s">
        <v>19</v>
      </c>
      <c r="C181">
        <v>26354067</v>
      </c>
      <c r="D181" t="s">
        <v>1173</v>
      </c>
      <c r="E181" t="s">
        <v>1174</v>
      </c>
      <c r="F181" t="s">
        <v>993</v>
      </c>
      <c r="G181" t="s">
        <v>1175</v>
      </c>
      <c r="J181" t="s">
        <v>884</v>
      </c>
      <c r="K181" t="s">
        <v>884</v>
      </c>
      <c r="L181" t="s">
        <v>885</v>
      </c>
      <c r="N181" t="s">
        <v>68</v>
      </c>
    </row>
    <row r="182" spans="2:14" ht="10.55" customHeight="1">
      <c r="B182" t="s">
        <v>19</v>
      </c>
      <c r="C182">
        <v>31415574</v>
      </c>
      <c r="D182" t="s">
        <v>1176</v>
      </c>
      <c r="E182" t="s">
        <v>1177</v>
      </c>
      <c r="F182" t="s">
        <v>646</v>
      </c>
      <c r="G182" t="s">
        <v>1178</v>
      </c>
      <c r="H182" t="s">
        <v>527</v>
      </c>
      <c r="J182" t="s">
        <v>648</v>
      </c>
      <c r="K182" t="s">
        <v>648</v>
      </c>
      <c r="L182" t="s">
        <v>649</v>
      </c>
      <c r="M182" t="s">
        <v>61</v>
      </c>
      <c r="N182" t="s">
        <v>250</v>
      </c>
    </row>
    <row r="183" spans="2:14" ht="10.55" customHeight="1">
      <c r="B183" t="s">
        <v>19</v>
      </c>
      <c r="C183">
        <v>26357658</v>
      </c>
      <c r="D183" t="s">
        <v>1179</v>
      </c>
      <c r="E183" t="s">
        <v>1180</v>
      </c>
      <c r="F183" t="s">
        <v>1181</v>
      </c>
      <c r="G183" t="s">
        <v>1182</v>
      </c>
      <c r="H183" t="s">
        <v>527</v>
      </c>
      <c r="J183" t="s">
        <v>1183</v>
      </c>
      <c r="K183" t="s">
        <v>1183</v>
      </c>
      <c r="L183" t="s">
        <v>1184</v>
      </c>
      <c r="M183" t="s">
        <v>61</v>
      </c>
      <c r="N183" t="s">
        <v>250</v>
      </c>
    </row>
    <row r="184" spans="2:14" ht="10.55" customHeight="1">
      <c r="B184" t="s">
        <v>19</v>
      </c>
      <c r="C184">
        <v>28506241</v>
      </c>
      <c r="D184" t="s">
        <v>1185</v>
      </c>
      <c r="E184" t="s">
        <v>1186</v>
      </c>
      <c r="F184" t="s">
        <v>576</v>
      </c>
      <c r="G184" t="s">
        <v>1187</v>
      </c>
      <c r="H184" t="s">
        <v>527</v>
      </c>
      <c r="J184" t="s">
        <v>578</v>
      </c>
      <c r="K184" t="s">
        <v>578</v>
      </c>
      <c r="L184" t="s">
        <v>579</v>
      </c>
      <c r="M184" t="s">
        <v>61</v>
      </c>
      <c r="N184" t="s">
        <v>68</v>
      </c>
    </row>
    <row r="185" spans="2:14" ht="10.55" customHeight="1">
      <c r="B185" t="s">
        <v>19</v>
      </c>
      <c r="C185">
        <v>26357618</v>
      </c>
      <c r="D185" t="s">
        <v>1188</v>
      </c>
      <c r="E185" t="s">
        <v>1189</v>
      </c>
      <c r="F185" t="s">
        <v>1190</v>
      </c>
      <c r="G185" t="s">
        <v>1191</v>
      </c>
      <c r="H185" t="s">
        <v>527</v>
      </c>
      <c r="J185" t="s">
        <v>611</v>
      </c>
      <c r="K185" t="s">
        <v>611</v>
      </c>
      <c r="L185" t="s">
        <v>612</v>
      </c>
      <c r="M185" t="s">
        <v>61</v>
      </c>
      <c r="N185" t="s">
        <v>250</v>
      </c>
    </row>
    <row r="186" spans="2:14" ht="10.55" customHeight="1">
      <c r="B186" t="s">
        <v>19</v>
      </c>
      <c r="C186">
        <v>30832028</v>
      </c>
      <c r="D186" t="s">
        <v>1192</v>
      </c>
      <c r="E186" t="s">
        <v>1193</v>
      </c>
      <c r="F186" t="s">
        <v>1194</v>
      </c>
      <c r="G186" t="s">
        <v>1195</v>
      </c>
      <c r="H186" t="s">
        <v>527</v>
      </c>
      <c r="J186" t="s">
        <v>1196</v>
      </c>
      <c r="K186" t="s">
        <v>1196</v>
      </c>
      <c r="L186" t="s">
        <v>1197</v>
      </c>
      <c r="M186" t="s">
        <v>61</v>
      </c>
      <c r="N186" t="s">
        <v>68</v>
      </c>
    </row>
    <row r="187" spans="2:14" ht="10.55" customHeight="1">
      <c r="B187" t="s">
        <v>19</v>
      </c>
      <c r="C187">
        <v>26548323</v>
      </c>
      <c r="D187" t="s">
        <v>1198</v>
      </c>
      <c r="E187" t="s">
        <v>1199</v>
      </c>
      <c r="F187" t="s">
        <v>676</v>
      </c>
      <c r="G187" t="s">
        <v>1200</v>
      </c>
      <c r="H187" t="s">
        <v>527</v>
      </c>
      <c r="J187" t="s">
        <v>678</v>
      </c>
      <c r="K187" t="s">
        <v>678</v>
      </c>
      <c r="L187" t="s">
        <v>679</v>
      </c>
      <c r="M187" t="s">
        <v>61</v>
      </c>
      <c r="N187" t="s">
        <v>68</v>
      </c>
    </row>
    <row r="188" spans="2:14" ht="10.55" customHeight="1">
      <c r="B188" t="s">
        <v>19</v>
      </c>
      <c r="C188">
        <v>26645400</v>
      </c>
      <c r="D188" t="s">
        <v>1201</v>
      </c>
      <c r="E188" t="s">
        <v>1202</v>
      </c>
      <c r="F188" t="s">
        <v>869</v>
      </c>
      <c r="G188" t="s">
        <v>1203</v>
      </c>
      <c r="H188" t="s">
        <v>527</v>
      </c>
      <c r="J188" t="s">
        <v>871</v>
      </c>
      <c r="K188" t="s">
        <v>871</v>
      </c>
      <c r="L188" t="s">
        <v>872</v>
      </c>
      <c r="M188" t="s">
        <v>61</v>
      </c>
      <c r="N188" t="s">
        <v>250</v>
      </c>
    </row>
    <row r="189" spans="2:14" ht="10.55" customHeight="1">
      <c r="B189" t="s">
        <v>19</v>
      </c>
      <c r="C189">
        <v>26357877</v>
      </c>
      <c r="D189" t="s">
        <v>1204</v>
      </c>
      <c r="E189" t="s">
        <v>1205</v>
      </c>
      <c r="F189" t="s">
        <v>697</v>
      </c>
      <c r="G189" t="s">
        <v>1206</v>
      </c>
      <c r="H189" t="s">
        <v>527</v>
      </c>
      <c r="J189" t="s">
        <v>699</v>
      </c>
      <c r="K189" t="s">
        <v>699</v>
      </c>
      <c r="L189" t="s">
        <v>700</v>
      </c>
      <c r="M189" t="s">
        <v>61</v>
      </c>
      <c r="N189" t="s">
        <v>68</v>
      </c>
    </row>
    <row r="190" spans="2:14" ht="10.55" customHeight="1">
      <c r="B190" t="s">
        <v>19</v>
      </c>
      <c r="C190">
        <v>30922714</v>
      </c>
      <c r="D190" t="s">
        <v>1207</v>
      </c>
      <c r="E190" t="s">
        <v>1208</v>
      </c>
      <c r="F190" t="s">
        <v>852</v>
      </c>
      <c r="G190" t="s">
        <v>1209</v>
      </c>
      <c r="H190" t="s">
        <v>527</v>
      </c>
      <c r="J190" t="s">
        <v>566</v>
      </c>
      <c r="K190" t="s">
        <v>566</v>
      </c>
      <c r="L190" t="s">
        <v>567</v>
      </c>
      <c r="M190" t="s">
        <v>61</v>
      </c>
      <c r="N190" t="s">
        <v>68</v>
      </c>
    </row>
    <row r="191" spans="2:14" ht="10.55" customHeight="1">
      <c r="B191" t="s">
        <v>19</v>
      </c>
      <c r="C191">
        <v>26358063</v>
      </c>
      <c r="D191" t="s">
        <v>1210</v>
      </c>
      <c r="E191" t="s">
        <v>1211</v>
      </c>
      <c r="F191" t="s">
        <v>1212</v>
      </c>
      <c r="G191" t="s">
        <v>1213</v>
      </c>
      <c r="H191" t="s">
        <v>527</v>
      </c>
      <c r="J191" t="s">
        <v>1214</v>
      </c>
      <c r="K191" t="s">
        <v>1214</v>
      </c>
      <c r="L191" t="s">
        <v>1215</v>
      </c>
      <c r="M191" t="s">
        <v>61</v>
      </c>
      <c r="N191" t="s">
        <v>250</v>
      </c>
    </row>
    <row r="192" spans="2:14" ht="10.55" customHeight="1">
      <c r="B192" t="s">
        <v>19</v>
      </c>
      <c r="C192">
        <v>31723903</v>
      </c>
      <c r="D192" t="s">
        <v>1216</v>
      </c>
      <c r="E192" t="s">
        <v>1217</v>
      </c>
      <c r="F192" t="s">
        <v>869</v>
      </c>
      <c r="G192" t="s">
        <v>1218</v>
      </c>
      <c r="H192" t="s">
        <v>527</v>
      </c>
      <c r="J192" t="s">
        <v>1219</v>
      </c>
      <c r="K192" t="s">
        <v>1219</v>
      </c>
      <c r="L192" t="s">
        <v>1220</v>
      </c>
      <c r="M192" t="s">
        <v>61</v>
      </c>
      <c r="N192" t="s">
        <v>250</v>
      </c>
    </row>
    <row r="193" spans="2:14" ht="10.55" customHeight="1">
      <c r="B193" t="s">
        <v>19</v>
      </c>
      <c r="C193">
        <v>26358073</v>
      </c>
      <c r="D193" t="s">
        <v>1221</v>
      </c>
      <c r="E193" t="s">
        <v>1222</v>
      </c>
      <c r="F193" t="s">
        <v>1223</v>
      </c>
      <c r="G193" t="s">
        <v>1224</v>
      </c>
      <c r="H193" t="s">
        <v>527</v>
      </c>
      <c r="J193" t="s">
        <v>879</v>
      </c>
      <c r="K193" t="s">
        <v>879</v>
      </c>
      <c r="L193" t="s">
        <v>880</v>
      </c>
      <c r="M193" t="s">
        <v>61</v>
      </c>
      <c r="N193" t="s">
        <v>250</v>
      </c>
    </row>
    <row r="194" spans="2:14" ht="10.55" customHeight="1">
      <c r="B194" t="s">
        <v>19</v>
      </c>
      <c r="C194">
        <v>26357717</v>
      </c>
      <c r="D194" t="s">
        <v>1225</v>
      </c>
      <c r="E194" t="s">
        <v>1226</v>
      </c>
      <c r="F194" t="s">
        <v>941</v>
      </c>
      <c r="G194" t="s">
        <v>1227</v>
      </c>
      <c r="H194" t="s">
        <v>527</v>
      </c>
      <c r="J194" t="s">
        <v>779</v>
      </c>
      <c r="K194" t="s">
        <v>779</v>
      </c>
      <c r="L194" t="s">
        <v>780</v>
      </c>
      <c r="M194" t="s">
        <v>61</v>
      </c>
      <c r="N194" t="s">
        <v>250</v>
      </c>
    </row>
    <row r="195" spans="2:14" ht="10.55" customHeight="1">
      <c r="B195" t="s">
        <v>19</v>
      </c>
      <c r="C195">
        <v>26357914</v>
      </c>
      <c r="D195" t="s">
        <v>1228</v>
      </c>
      <c r="E195" t="s">
        <v>1229</v>
      </c>
      <c r="F195" t="s">
        <v>1230</v>
      </c>
      <c r="G195" t="s">
        <v>1231</v>
      </c>
      <c r="H195" t="s">
        <v>527</v>
      </c>
      <c r="J195" t="s">
        <v>1232</v>
      </c>
      <c r="K195" t="s">
        <v>1232</v>
      </c>
      <c r="L195" t="s">
        <v>1233</v>
      </c>
      <c r="M195" t="s">
        <v>61</v>
      </c>
      <c r="N195" t="s">
        <v>250</v>
      </c>
    </row>
    <row r="196" spans="2:14" ht="10.55" customHeight="1">
      <c r="B196" t="s">
        <v>19</v>
      </c>
      <c r="C196">
        <v>30913834</v>
      </c>
      <c r="D196" t="s">
        <v>1234</v>
      </c>
      <c r="E196" t="s">
        <v>1235</v>
      </c>
      <c r="F196" t="s">
        <v>797</v>
      </c>
      <c r="G196" t="s">
        <v>1236</v>
      </c>
      <c r="H196" t="s">
        <v>527</v>
      </c>
      <c r="J196" t="s">
        <v>799</v>
      </c>
      <c r="K196" t="s">
        <v>799</v>
      </c>
      <c r="L196" t="s">
        <v>800</v>
      </c>
      <c r="M196" t="s">
        <v>61</v>
      </c>
      <c r="N196" t="s">
        <v>250</v>
      </c>
    </row>
    <row r="197" spans="2:14" ht="10.55" customHeight="1">
      <c r="B197" t="s">
        <v>19</v>
      </c>
      <c r="C197">
        <v>30913834</v>
      </c>
      <c r="D197" t="s">
        <v>1234</v>
      </c>
      <c r="E197" t="s">
        <v>1235</v>
      </c>
      <c r="F197" t="s">
        <v>797</v>
      </c>
      <c r="G197" t="s">
        <v>1236</v>
      </c>
      <c r="H197" t="s">
        <v>527</v>
      </c>
      <c r="J197" t="s">
        <v>1237</v>
      </c>
      <c r="K197" t="s">
        <v>1237</v>
      </c>
      <c r="L197" t="s">
        <v>1238</v>
      </c>
      <c r="M197" t="s">
        <v>61</v>
      </c>
      <c r="N197" t="s">
        <v>250</v>
      </c>
    </row>
    <row r="198" spans="2:14" ht="10.55" customHeight="1">
      <c r="B198" t="s">
        <v>19</v>
      </c>
      <c r="C198">
        <v>26357627</v>
      </c>
      <c r="D198" t="s">
        <v>1239</v>
      </c>
      <c r="E198" t="s">
        <v>1240</v>
      </c>
      <c r="F198" t="s">
        <v>685</v>
      </c>
      <c r="G198" t="s">
        <v>1241</v>
      </c>
      <c r="H198" t="s">
        <v>527</v>
      </c>
      <c r="J198" t="s">
        <v>687</v>
      </c>
      <c r="K198" t="s">
        <v>687</v>
      </c>
      <c r="L198" t="s">
        <v>688</v>
      </c>
      <c r="M198" t="s">
        <v>61</v>
      </c>
      <c r="N198" t="s">
        <v>250</v>
      </c>
    </row>
    <row r="199" spans="2:14" ht="10.55" customHeight="1">
      <c r="B199" t="s">
        <v>19</v>
      </c>
      <c r="C199">
        <v>26783107</v>
      </c>
      <c r="D199" t="s">
        <v>1242</v>
      </c>
      <c r="E199" t="s">
        <v>1243</v>
      </c>
      <c r="F199" t="s">
        <v>591</v>
      </c>
      <c r="G199" t="s">
        <v>1244</v>
      </c>
      <c r="H199" t="s">
        <v>527</v>
      </c>
      <c r="J199" t="s">
        <v>1245</v>
      </c>
      <c r="K199" t="s">
        <v>1245</v>
      </c>
      <c r="L199" t="s">
        <v>1246</v>
      </c>
      <c r="M199" t="s">
        <v>61</v>
      </c>
      <c r="N199" t="s">
        <v>250</v>
      </c>
    </row>
    <row r="200" spans="2:14" ht="10.55" customHeight="1">
      <c r="B200" t="s">
        <v>19</v>
      </c>
      <c r="C200">
        <v>31305053</v>
      </c>
      <c r="D200" t="s">
        <v>1247</v>
      </c>
      <c r="E200" t="s">
        <v>1248</v>
      </c>
      <c r="F200" t="s">
        <v>615</v>
      </c>
      <c r="G200" t="s">
        <v>1249</v>
      </c>
      <c r="H200" t="s">
        <v>527</v>
      </c>
      <c r="J200" t="s">
        <v>617</v>
      </c>
      <c r="K200" t="s">
        <v>617</v>
      </c>
      <c r="L200" t="s">
        <v>618</v>
      </c>
      <c r="M200" t="s">
        <v>61</v>
      </c>
      <c r="N200" t="s">
        <v>250</v>
      </c>
    </row>
    <row r="201" spans="2:14" ht="10.55" customHeight="1">
      <c r="B201" t="s">
        <v>19</v>
      </c>
      <c r="C201">
        <v>26357646</v>
      </c>
      <c r="D201" t="s">
        <v>1250</v>
      </c>
      <c r="E201" t="s">
        <v>1251</v>
      </c>
      <c r="F201" t="s">
        <v>975</v>
      </c>
      <c r="G201" t="s">
        <v>1252</v>
      </c>
      <c r="H201" t="s">
        <v>527</v>
      </c>
      <c r="J201" t="s">
        <v>977</v>
      </c>
      <c r="K201" t="s">
        <v>977</v>
      </c>
      <c r="L201" t="s">
        <v>978</v>
      </c>
      <c r="M201" t="s">
        <v>61</v>
      </c>
      <c r="N201" t="s">
        <v>250</v>
      </c>
    </row>
    <row r="202" spans="2:14" ht="10.55" customHeight="1">
      <c r="B202" t="s">
        <v>19</v>
      </c>
      <c r="C202">
        <v>26357602</v>
      </c>
      <c r="D202" t="s">
        <v>1253</v>
      </c>
      <c r="E202" t="s">
        <v>1254</v>
      </c>
      <c r="F202" t="s">
        <v>1255</v>
      </c>
      <c r="G202" t="s">
        <v>1256</v>
      </c>
      <c r="H202" t="s">
        <v>528</v>
      </c>
      <c r="J202" t="s">
        <v>1257</v>
      </c>
      <c r="K202" t="s">
        <v>1257</v>
      </c>
      <c r="L202" t="s">
        <v>1258</v>
      </c>
      <c r="M202" t="s">
        <v>61</v>
      </c>
      <c r="N202" t="s">
        <v>250</v>
      </c>
    </row>
    <row r="203" spans="2:14" ht="10.55" customHeight="1">
      <c r="B203" t="s">
        <v>19</v>
      </c>
      <c r="C203">
        <v>26548331</v>
      </c>
      <c r="D203" t="s">
        <v>1259</v>
      </c>
      <c r="E203" t="s">
        <v>1260</v>
      </c>
      <c r="F203" t="s">
        <v>658</v>
      </c>
      <c r="G203" t="s">
        <v>1261</v>
      </c>
      <c r="H203" t="s">
        <v>527</v>
      </c>
      <c r="J203" t="s">
        <v>654</v>
      </c>
      <c r="K203" t="s">
        <v>654</v>
      </c>
      <c r="L203" t="s">
        <v>655</v>
      </c>
      <c r="M203" t="s">
        <v>61</v>
      </c>
      <c r="N203" t="s">
        <v>250</v>
      </c>
    </row>
    <row r="204" spans="2:14" ht="10.55" customHeight="1">
      <c r="B204" t="s">
        <v>19</v>
      </c>
      <c r="C204">
        <v>26548331</v>
      </c>
      <c r="D204" t="s">
        <v>1259</v>
      </c>
      <c r="E204" t="s">
        <v>1260</v>
      </c>
      <c r="F204" t="s">
        <v>658</v>
      </c>
      <c r="G204" t="s">
        <v>1261</v>
      </c>
      <c r="J204" t="s">
        <v>1044</v>
      </c>
      <c r="K204" t="s">
        <v>1044</v>
      </c>
      <c r="L204" t="s">
        <v>1045</v>
      </c>
      <c r="N204" t="s">
        <v>68</v>
      </c>
    </row>
    <row r="205" spans="2:14" ht="10.55" customHeight="1">
      <c r="B205" t="s">
        <v>19</v>
      </c>
      <c r="C205">
        <v>28236959</v>
      </c>
      <c r="D205" t="s">
        <v>1262</v>
      </c>
      <c r="E205" t="s">
        <v>1263</v>
      </c>
      <c r="F205" t="s">
        <v>1264</v>
      </c>
      <c r="G205" t="s">
        <v>1265</v>
      </c>
      <c r="H205" t="s">
        <v>527</v>
      </c>
      <c r="J205" t="s">
        <v>611</v>
      </c>
      <c r="K205" t="s">
        <v>611</v>
      </c>
      <c r="L205" t="s">
        <v>612</v>
      </c>
      <c r="M205" t="s">
        <v>61</v>
      </c>
      <c r="N205" t="s">
        <v>68</v>
      </c>
    </row>
    <row r="206" spans="2:14" ht="10.55" customHeight="1">
      <c r="B206" t="s">
        <v>19</v>
      </c>
      <c r="C206">
        <v>26361356</v>
      </c>
      <c r="D206" t="s">
        <v>1266</v>
      </c>
      <c r="E206" t="s">
        <v>1267</v>
      </c>
      <c r="F206" t="s">
        <v>1268</v>
      </c>
      <c r="G206" t="s">
        <v>1269</v>
      </c>
      <c r="H206" t="s">
        <v>527</v>
      </c>
      <c r="J206" t="s">
        <v>911</v>
      </c>
      <c r="K206" t="s">
        <v>911</v>
      </c>
      <c r="L206" t="s">
        <v>912</v>
      </c>
      <c r="M206" t="s">
        <v>61</v>
      </c>
      <c r="N206" t="s">
        <v>250</v>
      </c>
    </row>
    <row r="207" spans="2:14" ht="10.55" customHeight="1">
      <c r="B207" t="s">
        <v>19</v>
      </c>
      <c r="C207">
        <v>26360982</v>
      </c>
      <c r="D207" t="s">
        <v>1270</v>
      </c>
      <c r="E207" t="s">
        <v>1271</v>
      </c>
      <c r="F207" t="s">
        <v>1272</v>
      </c>
      <c r="G207" t="s">
        <v>1273</v>
      </c>
      <c r="H207" t="s">
        <v>527</v>
      </c>
      <c r="J207" t="s">
        <v>593</v>
      </c>
      <c r="K207" t="s">
        <v>593</v>
      </c>
      <c r="L207" t="s">
        <v>594</v>
      </c>
      <c r="M207" t="s">
        <v>61</v>
      </c>
      <c r="N207" t="s">
        <v>68</v>
      </c>
    </row>
    <row r="208" spans="2:14" ht="10.55" customHeight="1">
      <c r="B208" t="s">
        <v>19</v>
      </c>
      <c r="C208">
        <v>26360982</v>
      </c>
      <c r="D208" t="s">
        <v>1270</v>
      </c>
      <c r="E208" t="s">
        <v>1271</v>
      </c>
      <c r="F208" t="s">
        <v>1272</v>
      </c>
      <c r="G208" t="s">
        <v>1273</v>
      </c>
      <c r="H208" t="s">
        <v>527</v>
      </c>
      <c r="J208" t="s">
        <v>642</v>
      </c>
      <c r="K208" t="s">
        <v>642</v>
      </c>
      <c r="L208" t="s">
        <v>643</v>
      </c>
      <c r="M208" t="s">
        <v>61</v>
      </c>
      <c r="N208" t="s">
        <v>68</v>
      </c>
    </row>
    <row r="209" spans="2:14" ht="10.55" customHeight="1">
      <c r="B209" t="s">
        <v>19</v>
      </c>
      <c r="C209">
        <v>26360982</v>
      </c>
      <c r="D209" t="s">
        <v>1270</v>
      </c>
      <c r="E209" t="s">
        <v>1271</v>
      </c>
      <c r="F209" t="s">
        <v>1272</v>
      </c>
      <c r="G209" t="s">
        <v>1273</v>
      </c>
      <c r="H209" t="s">
        <v>527</v>
      </c>
      <c r="J209" t="s">
        <v>672</v>
      </c>
      <c r="K209" t="s">
        <v>672</v>
      </c>
      <c r="L209" t="s">
        <v>673</v>
      </c>
      <c r="M209" t="s">
        <v>61</v>
      </c>
      <c r="N209" t="s">
        <v>68</v>
      </c>
    </row>
    <row r="210" spans="2:14" ht="10.55" customHeight="1">
      <c r="B210" t="s">
        <v>19</v>
      </c>
      <c r="C210">
        <v>26360982</v>
      </c>
      <c r="D210" t="s">
        <v>1270</v>
      </c>
      <c r="E210" t="s">
        <v>1271</v>
      </c>
      <c r="F210" t="s">
        <v>1272</v>
      </c>
      <c r="G210" t="s">
        <v>1273</v>
      </c>
      <c r="J210" t="s">
        <v>779</v>
      </c>
      <c r="K210" t="s">
        <v>779</v>
      </c>
      <c r="L210" t="s">
        <v>780</v>
      </c>
      <c r="N210" t="s">
        <v>68</v>
      </c>
    </row>
    <row r="211" spans="2:14" ht="10.55" customHeight="1">
      <c r="B211" t="s">
        <v>19</v>
      </c>
      <c r="C211">
        <v>26360982</v>
      </c>
      <c r="D211" t="s">
        <v>1270</v>
      </c>
      <c r="E211" t="s">
        <v>1271</v>
      </c>
      <c r="F211" t="s">
        <v>1272</v>
      </c>
      <c r="G211" t="s">
        <v>1273</v>
      </c>
      <c r="H211" t="s">
        <v>527</v>
      </c>
      <c r="J211" t="s">
        <v>71</v>
      </c>
      <c r="K211" t="s">
        <v>71</v>
      </c>
      <c r="L211" t="s">
        <v>76</v>
      </c>
      <c r="M211" t="s">
        <v>61</v>
      </c>
      <c r="N211" t="s">
        <v>68</v>
      </c>
    </row>
    <row r="212" spans="2:14" ht="10.55" customHeight="1">
      <c r="B212" t="s">
        <v>19</v>
      </c>
      <c r="C212">
        <v>26360982</v>
      </c>
      <c r="D212" t="s">
        <v>1270</v>
      </c>
      <c r="E212" t="s">
        <v>1271</v>
      </c>
      <c r="F212" t="s">
        <v>1272</v>
      </c>
      <c r="G212" t="s">
        <v>1273</v>
      </c>
      <c r="J212" t="s">
        <v>734</v>
      </c>
      <c r="K212" t="s">
        <v>734</v>
      </c>
      <c r="L212" t="s">
        <v>735</v>
      </c>
      <c r="N212" t="s">
        <v>68</v>
      </c>
    </row>
    <row r="213" spans="2:14" ht="10.55" customHeight="1">
      <c r="B213" t="s">
        <v>19</v>
      </c>
      <c r="C213">
        <v>26360982</v>
      </c>
      <c r="D213" t="s">
        <v>1270</v>
      </c>
      <c r="E213" t="s">
        <v>1271</v>
      </c>
      <c r="F213" t="s">
        <v>1272</v>
      </c>
      <c r="G213" t="s">
        <v>1273</v>
      </c>
      <c r="H213" t="s">
        <v>527</v>
      </c>
      <c r="J213" t="s">
        <v>587</v>
      </c>
      <c r="K213" t="s">
        <v>587</v>
      </c>
      <c r="L213" t="s">
        <v>588</v>
      </c>
      <c r="M213" t="s">
        <v>61</v>
      </c>
      <c r="N213" t="s">
        <v>68</v>
      </c>
    </row>
    <row r="214" spans="2:14" ht="10.55" customHeight="1">
      <c r="B214" t="s">
        <v>19</v>
      </c>
      <c r="C214">
        <v>26360982</v>
      </c>
      <c r="D214" t="s">
        <v>1270</v>
      </c>
      <c r="E214" t="s">
        <v>1271</v>
      </c>
      <c r="F214" t="s">
        <v>1272</v>
      </c>
      <c r="G214" t="s">
        <v>1273</v>
      </c>
      <c r="H214" t="s">
        <v>527</v>
      </c>
      <c r="J214" t="s">
        <v>884</v>
      </c>
      <c r="K214" t="s">
        <v>884</v>
      </c>
      <c r="L214" t="s">
        <v>885</v>
      </c>
      <c r="M214" t="s">
        <v>61</v>
      </c>
      <c r="N214" t="s">
        <v>68</v>
      </c>
    </row>
    <row r="215" spans="2:14" ht="10.55" customHeight="1">
      <c r="B215" t="s">
        <v>19</v>
      </c>
      <c r="C215">
        <v>26360982</v>
      </c>
      <c r="D215" t="s">
        <v>1270</v>
      </c>
      <c r="E215" t="s">
        <v>1271</v>
      </c>
      <c r="F215" t="s">
        <v>1272</v>
      </c>
      <c r="G215" t="s">
        <v>1273</v>
      </c>
      <c r="H215" t="s">
        <v>527</v>
      </c>
      <c r="J215" t="s">
        <v>693</v>
      </c>
      <c r="K215" t="s">
        <v>693</v>
      </c>
      <c r="L215" t="s">
        <v>694</v>
      </c>
      <c r="M215" t="s">
        <v>61</v>
      </c>
      <c r="N215" t="s">
        <v>68</v>
      </c>
    </row>
    <row r="216" spans="2:14" ht="10.55" customHeight="1">
      <c r="B216" t="s">
        <v>19</v>
      </c>
      <c r="C216">
        <v>26360982</v>
      </c>
      <c r="D216" t="s">
        <v>1270</v>
      </c>
      <c r="E216" t="s">
        <v>1271</v>
      </c>
      <c r="F216" t="s">
        <v>1272</v>
      </c>
      <c r="G216" t="s">
        <v>1273</v>
      </c>
      <c r="J216" t="s">
        <v>871</v>
      </c>
      <c r="K216" t="s">
        <v>871</v>
      </c>
      <c r="L216" t="s">
        <v>872</v>
      </c>
      <c r="N216" t="s">
        <v>68</v>
      </c>
    </row>
    <row r="217" spans="2:14" ht="10.55" customHeight="1">
      <c r="B217" t="s">
        <v>19</v>
      </c>
      <c r="C217">
        <v>26360982</v>
      </c>
      <c r="D217" t="s">
        <v>1270</v>
      </c>
      <c r="E217" t="s">
        <v>1271</v>
      </c>
      <c r="F217" t="s">
        <v>1272</v>
      </c>
      <c r="G217" t="s">
        <v>1273</v>
      </c>
      <c r="H217" t="s">
        <v>527</v>
      </c>
      <c r="J217" t="s">
        <v>1219</v>
      </c>
      <c r="K217" t="s">
        <v>1219</v>
      </c>
      <c r="L217" t="s">
        <v>1220</v>
      </c>
      <c r="M217" t="s">
        <v>61</v>
      </c>
      <c r="N217" t="s">
        <v>68</v>
      </c>
    </row>
    <row r="218" spans="2:14" ht="10.55" customHeight="1">
      <c r="B218" t="s">
        <v>19</v>
      </c>
      <c r="C218">
        <v>26360982</v>
      </c>
      <c r="D218" t="s">
        <v>1270</v>
      </c>
      <c r="E218" t="s">
        <v>1271</v>
      </c>
      <c r="F218" t="s">
        <v>1272</v>
      </c>
      <c r="G218" t="s">
        <v>1273</v>
      </c>
      <c r="H218" t="s">
        <v>527</v>
      </c>
      <c r="J218" t="s">
        <v>722</v>
      </c>
      <c r="K218" t="s">
        <v>722</v>
      </c>
      <c r="L218" t="s">
        <v>723</v>
      </c>
      <c r="M218" t="s">
        <v>61</v>
      </c>
      <c r="N218" t="s">
        <v>68</v>
      </c>
    </row>
    <row r="219" spans="2:14" ht="10.55" customHeight="1">
      <c r="B219" t="s">
        <v>19</v>
      </c>
      <c r="C219">
        <v>28145252</v>
      </c>
      <c r="D219" t="s">
        <v>1274</v>
      </c>
      <c r="E219" t="s">
        <v>1275</v>
      </c>
      <c r="F219" t="s">
        <v>1276</v>
      </c>
      <c r="G219" t="s">
        <v>1277</v>
      </c>
      <c r="J219" t="s">
        <v>1278</v>
      </c>
      <c r="K219" t="s">
        <v>1278</v>
      </c>
      <c r="L219" t="s">
        <v>1279</v>
      </c>
      <c r="N219" t="s">
        <v>68</v>
      </c>
    </row>
    <row r="220" spans="2:14" ht="10.55" customHeight="1">
      <c r="B220" t="s">
        <v>19</v>
      </c>
      <c r="C220">
        <v>26773461</v>
      </c>
      <c r="D220" t="s">
        <v>1280</v>
      </c>
      <c r="E220" t="s">
        <v>1281</v>
      </c>
      <c r="F220" t="s">
        <v>745</v>
      </c>
      <c r="G220" t="s">
        <v>1282</v>
      </c>
      <c r="H220" t="s">
        <v>528</v>
      </c>
      <c r="J220" t="s">
        <v>747</v>
      </c>
      <c r="K220" t="s">
        <v>747</v>
      </c>
      <c r="L220" t="s">
        <v>748</v>
      </c>
      <c r="M220" t="s">
        <v>61</v>
      </c>
      <c r="N220" t="s">
        <v>68</v>
      </c>
    </row>
    <row r="221" spans="2:14" ht="10.55" customHeight="1">
      <c r="B221" t="s">
        <v>19</v>
      </c>
      <c r="C221">
        <v>26514101</v>
      </c>
      <c r="D221" t="s">
        <v>1283</v>
      </c>
      <c r="E221" t="s">
        <v>1284</v>
      </c>
      <c r="F221" t="s">
        <v>765</v>
      </c>
      <c r="G221" t="s">
        <v>1285</v>
      </c>
      <c r="H221" t="s">
        <v>527</v>
      </c>
      <c r="J221" t="s">
        <v>753</v>
      </c>
      <c r="K221" t="s">
        <v>753</v>
      </c>
      <c r="L221" t="s">
        <v>754</v>
      </c>
      <c r="M221" t="s">
        <v>61</v>
      </c>
      <c r="N221" t="s">
        <v>68</v>
      </c>
    </row>
    <row r="222" spans="2:14" ht="10.55" customHeight="1">
      <c r="B222" t="s">
        <v>19</v>
      </c>
      <c r="C222">
        <v>26357696</v>
      </c>
      <c r="D222" t="s">
        <v>1286</v>
      </c>
      <c r="E222" t="s">
        <v>1287</v>
      </c>
      <c r="F222" t="s">
        <v>1212</v>
      </c>
      <c r="G222" t="s">
        <v>1288</v>
      </c>
      <c r="H222" t="s">
        <v>525</v>
      </c>
      <c r="J222" t="s">
        <v>1219</v>
      </c>
      <c r="K222" t="s">
        <v>1219</v>
      </c>
      <c r="L222" t="s">
        <v>1220</v>
      </c>
      <c r="M222" t="s">
        <v>61</v>
      </c>
      <c r="N222" t="s">
        <v>68</v>
      </c>
    </row>
    <row r="223" spans="2:14" ht="10.55" customHeight="1">
      <c r="B223" t="s">
        <v>19</v>
      </c>
      <c r="C223">
        <v>26357693</v>
      </c>
      <c r="D223" t="s">
        <v>1289</v>
      </c>
      <c r="E223" t="s">
        <v>1290</v>
      </c>
      <c r="F223" t="s">
        <v>1212</v>
      </c>
      <c r="G223" t="s">
        <v>1291</v>
      </c>
      <c r="H223" t="s">
        <v>525</v>
      </c>
      <c r="J223" t="s">
        <v>1219</v>
      </c>
      <c r="K223" t="s">
        <v>1219</v>
      </c>
      <c r="L223" t="s">
        <v>1220</v>
      </c>
      <c r="M223" t="s">
        <v>61</v>
      </c>
      <c r="N223" t="s">
        <v>68</v>
      </c>
    </row>
    <row r="224" spans="2:14" ht="10.55" customHeight="1">
      <c r="B224" t="s">
        <v>19</v>
      </c>
      <c r="C224">
        <v>26508621</v>
      </c>
      <c r="D224" t="s">
        <v>1292</v>
      </c>
      <c r="E224" t="s">
        <v>1293</v>
      </c>
      <c r="F224" t="s">
        <v>627</v>
      </c>
      <c r="G224" t="s">
        <v>1294</v>
      </c>
      <c r="H224" t="s">
        <v>528</v>
      </c>
      <c r="J224" t="s">
        <v>629</v>
      </c>
      <c r="K224" t="s">
        <v>629</v>
      </c>
      <c r="L224" t="s">
        <v>630</v>
      </c>
      <c r="M224" t="s">
        <v>61</v>
      </c>
      <c r="N224" t="s">
        <v>68</v>
      </c>
    </row>
    <row r="225" spans="2:14" ht="10.55" customHeight="1">
      <c r="B225" t="s">
        <v>19</v>
      </c>
      <c r="C225">
        <v>26508864</v>
      </c>
      <c r="D225" t="s">
        <v>1295</v>
      </c>
      <c r="E225" t="s">
        <v>1296</v>
      </c>
      <c r="F225" t="s">
        <v>1264</v>
      </c>
      <c r="G225" t="s">
        <v>1297</v>
      </c>
      <c r="J225" t="s">
        <v>71</v>
      </c>
      <c r="K225" t="s">
        <v>71</v>
      </c>
      <c r="L225" t="s">
        <v>76</v>
      </c>
      <c r="N225" t="s">
        <v>68</v>
      </c>
    </row>
    <row r="226" spans="2:14" ht="10.55" customHeight="1">
      <c r="B226" t="s">
        <v>19</v>
      </c>
      <c r="C226">
        <v>26358041</v>
      </c>
      <c r="D226" t="s">
        <v>1298</v>
      </c>
      <c r="E226" t="s">
        <v>1299</v>
      </c>
      <c r="F226" t="s">
        <v>1300</v>
      </c>
      <c r="G226" t="s">
        <v>1301</v>
      </c>
      <c r="H226" t="s">
        <v>527</v>
      </c>
      <c r="J226" t="s">
        <v>884</v>
      </c>
      <c r="K226" t="s">
        <v>884</v>
      </c>
      <c r="L226" t="s">
        <v>885</v>
      </c>
      <c r="M226" t="s">
        <v>61</v>
      </c>
      <c r="N226" t="s">
        <v>68</v>
      </c>
    </row>
    <row r="227" spans="2:14" ht="10.55" customHeight="1">
      <c r="B227" t="s">
        <v>19</v>
      </c>
      <c r="C227">
        <v>26357788</v>
      </c>
      <c r="D227" t="s">
        <v>1302</v>
      </c>
      <c r="E227" t="s">
        <v>1303</v>
      </c>
      <c r="F227" t="s">
        <v>591</v>
      </c>
      <c r="G227" t="s">
        <v>1304</v>
      </c>
      <c r="H227" t="s">
        <v>527</v>
      </c>
      <c r="J227" t="s">
        <v>593</v>
      </c>
      <c r="K227" t="s">
        <v>593</v>
      </c>
      <c r="L227" t="s">
        <v>594</v>
      </c>
      <c r="M227" t="s">
        <v>61</v>
      </c>
      <c r="N227" t="s">
        <v>68</v>
      </c>
    </row>
    <row r="228" spans="2:14" ht="10.55" customHeight="1">
      <c r="B228" t="s">
        <v>19</v>
      </c>
      <c r="C228">
        <v>26361015</v>
      </c>
      <c r="D228" t="s">
        <v>1305</v>
      </c>
      <c r="E228" t="s">
        <v>1306</v>
      </c>
      <c r="F228" t="s">
        <v>1035</v>
      </c>
      <c r="G228" t="s">
        <v>1307</v>
      </c>
      <c r="H228" t="s">
        <v>527</v>
      </c>
      <c r="J228" t="s">
        <v>871</v>
      </c>
      <c r="K228" t="s">
        <v>871</v>
      </c>
      <c r="L228" t="s">
        <v>872</v>
      </c>
      <c r="M228" t="s">
        <v>61</v>
      </c>
      <c r="N228" t="s">
        <v>68</v>
      </c>
    </row>
    <row r="229" spans="2:14" ht="10.55" customHeight="1">
      <c r="B229" t="s">
        <v>19</v>
      </c>
      <c r="C229">
        <v>26357542</v>
      </c>
      <c r="D229" t="s">
        <v>1308</v>
      </c>
      <c r="E229" t="s">
        <v>1309</v>
      </c>
      <c r="F229" t="s">
        <v>1310</v>
      </c>
      <c r="G229" t="s">
        <v>1311</v>
      </c>
      <c r="H229" t="s">
        <v>527</v>
      </c>
      <c r="J229" t="s">
        <v>753</v>
      </c>
      <c r="K229" t="s">
        <v>753</v>
      </c>
      <c r="L229" t="s">
        <v>754</v>
      </c>
      <c r="M229" t="s">
        <v>61</v>
      </c>
      <c r="N229" t="s">
        <v>68</v>
      </c>
    </row>
    <row r="230" spans="2:14" ht="10.55" customHeight="1">
      <c r="B230" t="s">
        <v>19</v>
      </c>
      <c r="C230">
        <v>26357761</v>
      </c>
      <c r="D230" t="s">
        <v>1312</v>
      </c>
      <c r="E230" t="s">
        <v>1313</v>
      </c>
      <c r="F230" t="s">
        <v>732</v>
      </c>
      <c r="G230" t="s">
        <v>1314</v>
      </c>
      <c r="J230" t="s">
        <v>734</v>
      </c>
      <c r="K230" t="s">
        <v>734</v>
      </c>
      <c r="L230" t="s">
        <v>735</v>
      </c>
      <c r="N230" t="s">
        <v>68</v>
      </c>
    </row>
    <row r="231" spans="2:14" ht="10.55" customHeight="1">
      <c r="B231" t="s">
        <v>19</v>
      </c>
      <c r="C231">
        <v>26508638</v>
      </c>
      <c r="D231" t="s">
        <v>1315</v>
      </c>
      <c r="E231" t="s">
        <v>1316</v>
      </c>
      <c r="F231" t="s">
        <v>1317</v>
      </c>
      <c r="G231" t="s">
        <v>1318</v>
      </c>
      <c r="H231" t="s">
        <v>525</v>
      </c>
      <c r="J231" t="s">
        <v>1219</v>
      </c>
      <c r="K231" t="s">
        <v>1219</v>
      </c>
      <c r="L231" t="s">
        <v>1220</v>
      </c>
      <c r="M231" t="s">
        <v>61</v>
      </c>
      <c r="N231" t="s">
        <v>68</v>
      </c>
    </row>
    <row r="232" spans="2:14" ht="10.55" customHeight="1">
      <c r="B232" t="s">
        <v>19</v>
      </c>
      <c r="C232">
        <v>26785344</v>
      </c>
      <c r="D232" t="s">
        <v>1319</v>
      </c>
      <c r="E232" t="s">
        <v>1320</v>
      </c>
      <c r="F232" t="s">
        <v>852</v>
      </c>
      <c r="G232" t="s">
        <v>1321</v>
      </c>
      <c r="H232" t="s">
        <v>527</v>
      </c>
      <c r="J232" t="s">
        <v>566</v>
      </c>
      <c r="K232" t="s">
        <v>566</v>
      </c>
      <c r="L232" t="s">
        <v>567</v>
      </c>
      <c r="M232" t="s">
        <v>61</v>
      </c>
      <c r="N232" t="s">
        <v>68</v>
      </c>
    </row>
    <row r="233" spans="2:14" ht="10.55" customHeight="1">
      <c r="B233" t="s">
        <v>19</v>
      </c>
      <c r="C233">
        <v>26357794</v>
      </c>
      <c r="D233" t="s">
        <v>1322</v>
      </c>
      <c r="E233" t="s">
        <v>1323</v>
      </c>
      <c r="F233" t="s">
        <v>591</v>
      </c>
      <c r="G233" t="s">
        <v>1324</v>
      </c>
      <c r="H233" t="s">
        <v>527</v>
      </c>
      <c r="J233" t="s">
        <v>593</v>
      </c>
      <c r="K233" t="s">
        <v>593</v>
      </c>
      <c r="L233" t="s">
        <v>594</v>
      </c>
      <c r="M233" t="s">
        <v>61</v>
      </c>
      <c r="N233" t="s">
        <v>68</v>
      </c>
    </row>
    <row r="234" spans="2:14" ht="10.55" customHeight="1">
      <c r="B234" t="s">
        <v>19</v>
      </c>
      <c r="C234">
        <v>26586236</v>
      </c>
      <c r="D234" t="s">
        <v>1325</v>
      </c>
      <c r="E234" t="s">
        <v>1326</v>
      </c>
      <c r="F234" t="s">
        <v>591</v>
      </c>
      <c r="G234" t="s">
        <v>1327</v>
      </c>
      <c r="J234" t="s">
        <v>593</v>
      </c>
      <c r="K234" t="s">
        <v>593</v>
      </c>
      <c r="L234" t="s">
        <v>594</v>
      </c>
      <c r="N234" t="s">
        <v>68</v>
      </c>
    </row>
    <row r="235" spans="2:14" ht="10.55" customHeight="1">
      <c r="B235" t="s">
        <v>19</v>
      </c>
      <c r="C235">
        <v>26357809</v>
      </c>
      <c r="D235" t="s">
        <v>1328</v>
      </c>
      <c r="E235" t="s">
        <v>1329</v>
      </c>
      <c r="F235" t="s">
        <v>591</v>
      </c>
      <c r="G235" t="s">
        <v>1330</v>
      </c>
      <c r="H235" t="s">
        <v>527</v>
      </c>
      <c r="J235" t="s">
        <v>593</v>
      </c>
      <c r="K235" t="s">
        <v>593</v>
      </c>
      <c r="L235" t="s">
        <v>594</v>
      </c>
      <c r="M235" t="s">
        <v>61</v>
      </c>
      <c r="N235" t="s">
        <v>250</v>
      </c>
    </row>
    <row r="236" spans="2:14" ht="10.55" customHeight="1">
      <c r="B236" t="s">
        <v>19</v>
      </c>
      <c r="C236">
        <v>26357802</v>
      </c>
      <c r="D236" t="s">
        <v>1331</v>
      </c>
      <c r="E236" t="s">
        <v>1332</v>
      </c>
      <c r="F236" t="s">
        <v>591</v>
      </c>
      <c r="G236" t="s">
        <v>1333</v>
      </c>
      <c r="J236" t="s">
        <v>593</v>
      </c>
      <c r="K236" t="s">
        <v>593</v>
      </c>
      <c r="L236" t="s">
        <v>594</v>
      </c>
      <c r="N236" t="s">
        <v>68</v>
      </c>
    </row>
    <row r="237" spans="2:14" ht="10.55" customHeight="1">
      <c r="B237" t="s">
        <v>19</v>
      </c>
      <c r="C237">
        <v>28819493</v>
      </c>
      <c r="D237" t="s">
        <v>1334</v>
      </c>
      <c r="E237" t="s">
        <v>1335</v>
      </c>
      <c r="F237" t="s">
        <v>670</v>
      </c>
      <c r="G237" t="s">
        <v>1336</v>
      </c>
      <c r="H237" t="s">
        <v>527</v>
      </c>
      <c r="J237" t="s">
        <v>672</v>
      </c>
      <c r="K237" t="s">
        <v>672</v>
      </c>
      <c r="L237" t="s">
        <v>673</v>
      </c>
      <c r="M237" t="s">
        <v>61</v>
      </c>
      <c r="N237" t="s">
        <v>68</v>
      </c>
    </row>
    <row r="238" spans="2:14" ht="10.55" customHeight="1">
      <c r="B238" t="s">
        <v>19</v>
      </c>
      <c r="C238">
        <v>28441737</v>
      </c>
      <c r="D238" t="s">
        <v>1337</v>
      </c>
      <c r="E238" t="s">
        <v>1338</v>
      </c>
      <c r="F238" t="s">
        <v>1339</v>
      </c>
      <c r="G238" t="s">
        <v>1340</v>
      </c>
      <c r="H238" t="s">
        <v>527</v>
      </c>
      <c r="J238" t="s">
        <v>699</v>
      </c>
      <c r="K238" t="s">
        <v>699</v>
      </c>
      <c r="L238" t="s">
        <v>700</v>
      </c>
      <c r="M238" t="s">
        <v>61</v>
      </c>
      <c r="N238" t="s">
        <v>68</v>
      </c>
    </row>
    <row r="239" spans="2:14" ht="10.55" customHeight="1">
      <c r="B239" t="s">
        <v>19</v>
      </c>
      <c r="C239">
        <v>26357827</v>
      </c>
      <c r="D239" t="s">
        <v>1341</v>
      </c>
      <c r="E239" t="s">
        <v>1342</v>
      </c>
      <c r="F239" t="s">
        <v>576</v>
      </c>
      <c r="G239" t="s">
        <v>1343</v>
      </c>
      <c r="H239" t="s">
        <v>527</v>
      </c>
      <c r="J239" t="s">
        <v>578</v>
      </c>
      <c r="K239" t="s">
        <v>578</v>
      </c>
      <c r="L239" t="s">
        <v>579</v>
      </c>
      <c r="M239" t="s">
        <v>61</v>
      </c>
      <c r="N239" t="s">
        <v>68</v>
      </c>
    </row>
    <row r="240" spans="2:14" ht="10.55" customHeight="1">
      <c r="B240" t="s">
        <v>19</v>
      </c>
      <c r="C240">
        <v>26357888</v>
      </c>
      <c r="D240" t="s">
        <v>1344</v>
      </c>
      <c r="E240" t="s">
        <v>1345</v>
      </c>
      <c r="F240" t="s">
        <v>697</v>
      </c>
      <c r="G240" t="s">
        <v>1346</v>
      </c>
      <c r="H240" t="s">
        <v>527</v>
      </c>
      <c r="J240" t="s">
        <v>699</v>
      </c>
      <c r="K240" t="s">
        <v>699</v>
      </c>
      <c r="L240" t="s">
        <v>700</v>
      </c>
      <c r="M240" t="s">
        <v>61</v>
      </c>
      <c r="N240" t="s">
        <v>68</v>
      </c>
    </row>
    <row r="241" spans="2:14" ht="10.55" customHeight="1">
      <c r="B241" t="s">
        <v>19</v>
      </c>
      <c r="C241">
        <v>26548124</v>
      </c>
      <c r="D241" t="s">
        <v>1347</v>
      </c>
      <c r="E241" t="s">
        <v>1348</v>
      </c>
      <c r="F241" t="s">
        <v>745</v>
      </c>
      <c r="G241" t="s">
        <v>1349</v>
      </c>
      <c r="H241" t="s">
        <v>527</v>
      </c>
      <c r="J241" t="s">
        <v>747</v>
      </c>
      <c r="K241" t="s">
        <v>747</v>
      </c>
      <c r="L241" t="s">
        <v>748</v>
      </c>
      <c r="M241" t="s">
        <v>61</v>
      </c>
      <c r="N241" t="s">
        <v>68</v>
      </c>
    </row>
    <row r="242" spans="2:14" ht="10.55" customHeight="1">
      <c r="B242" t="s">
        <v>19</v>
      </c>
      <c r="C242">
        <v>26357703</v>
      </c>
      <c r="D242" t="s">
        <v>1350</v>
      </c>
      <c r="E242" t="s">
        <v>1351</v>
      </c>
      <c r="F242" t="s">
        <v>1194</v>
      </c>
      <c r="G242" t="s">
        <v>1352</v>
      </c>
      <c r="J242" t="s">
        <v>1196</v>
      </c>
      <c r="K242" t="s">
        <v>1196</v>
      </c>
      <c r="L242" t="s">
        <v>1197</v>
      </c>
      <c r="N242" t="s">
        <v>68</v>
      </c>
    </row>
    <row r="243" spans="2:14" ht="10.55" customHeight="1">
      <c r="B243" t="s">
        <v>19</v>
      </c>
      <c r="C243">
        <v>26508597</v>
      </c>
      <c r="D243" t="s">
        <v>1353</v>
      </c>
      <c r="E243" t="s">
        <v>1354</v>
      </c>
      <c r="F243" t="s">
        <v>627</v>
      </c>
      <c r="G243" t="s">
        <v>1355</v>
      </c>
      <c r="H243" t="s">
        <v>527</v>
      </c>
      <c r="J243" t="s">
        <v>629</v>
      </c>
      <c r="K243" t="s">
        <v>629</v>
      </c>
      <c r="L243" t="s">
        <v>630</v>
      </c>
      <c r="M243" t="s">
        <v>61</v>
      </c>
      <c r="N243" t="s">
        <v>68</v>
      </c>
    </row>
    <row r="244" spans="2:14" ht="10.55" customHeight="1">
      <c r="B244" t="s">
        <v>19</v>
      </c>
      <c r="C244">
        <v>26361080</v>
      </c>
      <c r="D244" t="s">
        <v>1356</v>
      </c>
      <c r="E244" t="s">
        <v>1357</v>
      </c>
      <c r="F244" t="s">
        <v>859</v>
      </c>
      <c r="G244" t="s">
        <v>1358</v>
      </c>
      <c r="H244" t="s">
        <v>527</v>
      </c>
      <c r="J244" t="s">
        <v>832</v>
      </c>
      <c r="K244" t="s">
        <v>832</v>
      </c>
      <c r="L244" t="s">
        <v>833</v>
      </c>
      <c r="M244" t="s">
        <v>61</v>
      </c>
      <c r="N244" t="s">
        <v>68</v>
      </c>
    </row>
    <row r="245" spans="2:14" ht="10.55" customHeight="1">
      <c r="B245" t="s">
        <v>19</v>
      </c>
      <c r="C245">
        <v>26357983</v>
      </c>
      <c r="D245" t="s">
        <v>1359</v>
      </c>
      <c r="E245" t="s">
        <v>1360</v>
      </c>
      <c r="F245" t="s">
        <v>609</v>
      </c>
      <c r="G245" t="s">
        <v>1361</v>
      </c>
      <c r="H245" t="s">
        <v>527</v>
      </c>
      <c r="J245" t="s">
        <v>666</v>
      </c>
      <c r="K245" t="s">
        <v>666</v>
      </c>
      <c r="L245" t="s">
        <v>667</v>
      </c>
      <c r="M245" t="s">
        <v>61</v>
      </c>
      <c r="N245" t="s">
        <v>68</v>
      </c>
    </row>
    <row r="246" spans="2:14" ht="10.55" customHeight="1">
      <c r="B246" t="s">
        <v>19</v>
      </c>
      <c r="C246">
        <v>26357905</v>
      </c>
      <c r="D246" t="s">
        <v>1362</v>
      </c>
      <c r="E246" t="s">
        <v>1363</v>
      </c>
      <c r="F246" t="s">
        <v>676</v>
      </c>
      <c r="G246" t="s">
        <v>1364</v>
      </c>
      <c r="H246" t="s">
        <v>527</v>
      </c>
      <c r="J246" t="s">
        <v>678</v>
      </c>
      <c r="K246" t="s">
        <v>678</v>
      </c>
      <c r="L246" t="s">
        <v>679</v>
      </c>
      <c r="M246" t="s">
        <v>61</v>
      </c>
      <c r="N246" t="s">
        <v>250</v>
      </c>
    </row>
    <row r="247" spans="2:14" ht="10.55" customHeight="1">
      <c r="B247" t="s">
        <v>19</v>
      </c>
      <c r="C247">
        <v>26358019</v>
      </c>
      <c r="D247" t="s">
        <v>1365</v>
      </c>
      <c r="E247" t="s">
        <v>1366</v>
      </c>
      <c r="F247" t="s">
        <v>658</v>
      </c>
      <c r="G247" t="s">
        <v>1367</v>
      </c>
      <c r="H247" t="s">
        <v>527</v>
      </c>
      <c r="J247" t="s">
        <v>654</v>
      </c>
      <c r="K247" t="s">
        <v>654</v>
      </c>
      <c r="L247" t="s">
        <v>655</v>
      </c>
      <c r="M247" t="s">
        <v>61</v>
      </c>
      <c r="N247" t="s">
        <v>68</v>
      </c>
    </row>
    <row r="248" spans="2:14" ht="10.55" customHeight="1">
      <c r="B248" t="s">
        <v>19</v>
      </c>
      <c r="C248">
        <v>26504866</v>
      </c>
      <c r="D248" t="s">
        <v>1368</v>
      </c>
      <c r="E248" t="s">
        <v>1369</v>
      </c>
      <c r="F248" t="s">
        <v>685</v>
      </c>
      <c r="G248" t="s">
        <v>1370</v>
      </c>
      <c r="J248" t="s">
        <v>687</v>
      </c>
      <c r="K248" t="s">
        <v>687</v>
      </c>
      <c r="L248" t="s">
        <v>688</v>
      </c>
      <c r="N248" t="s">
        <v>68</v>
      </c>
    </row>
    <row r="249" spans="2:14" ht="10.55" customHeight="1">
      <c r="B249" t="s">
        <v>19</v>
      </c>
      <c r="C249">
        <v>27614901</v>
      </c>
      <c r="D249" t="s">
        <v>1371</v>
      </c>
      <c r="E249" t="s">
        <v>1372</v>
      </c>
      <c r="F249" t="s">
        <v>741</v>
      </c>
      <c r="G249" t="s">
        <v>1373</v>
      </c>
      <c r="H249" t="s">
        <v>527</v>
      </c>
      <c r="J249" t="s">
        <v>1145</v>
      </c>
      <c r="K249" t="s">
        <v>1145</v>
      </c>
      <c r="L249" t="s">
        <v>1146</v>
      </c>
      <c r="M249" t="s">
        <v>61</v>
      </c>
      <c r="N249" t="s">
        <v>68</v>
      </c>
    </row>
    <row r="250" spans="2:14" ht="10.55" customHeight="1">
      <c r="B250" t="s">
        <v>19</v>
      </c>
      <c r="C250">
        <v>31644312</v>
      </c>
      <c r="D250" t="s">
        <v>1374</v>
      </c>
      <c r="E250" t="s">
        <v>1375</v>
      </c>
      <c r="F250" t="s">
        <v>576</v>
      </c>
      <c r="G250" t="s">
        <v>1376</v>
      </c>
      <c r="H250" t="s">
        <v>527</v>
      </c>
      <c r="J250" t="s">
        <v>578</v>
      </c>
      <c r="K250" t="s">
        <v>578</v>
      </c>
      <c r="L250" t="s">
        <v>579</v>
      </c>
      <c r="M250" t="s">
        <v>61</v>
      </c>
      <c r="N250" t="s">
        <v>68</v>
      </c>
    </row>
    <row r="251" spans="2:14" ht="10.55" customHeight="1">
      <c r="B251" t="s">
        <v>19</v>
      </c>
      <c r="C251">
        <v>28058525</v>
      </c>
      <c r="D251" t="s">
        <v>1377</v>
      </c>
      <c r="E251" t="s">
        <v>1378</v>
      </c>
      <c r="F251" t="s">
        <v>576</v>
      </c>
      <c r="G251" t="s">
        <v>1379</v>
      </c>
      <c r="J251" t="s">
        <v>687</v>
      </c>
      <c r="K251" t="s">
        <v>687</v>
      </c>
      <c r="L251" t="s">
        <v>688</v>
      </c>
      <c r="N251" t="s">
        <v>68</v>
      </c>
    </row>
    <row r="252" spans="2:14" ht="10.55" customHeight="1">
      <c r="B252" t="s">
        <v>19</v>
      </c>
      <c r="C252">
        <v>28059164</v>
      </c>
      <c r="D252" t="s">
        <v>1380</v>
      </c>
      <c r="E252" t="s">
        <v>1381</v>
      </c>
      <c r="F252" t="s">
        <v>765</v>
      </c>
      <c r="G252" t="s">
        <v>1382</v>
      </c>
      <c r="J252" t="s">
        <v>734</v>
      </c>
      <c r="K252" t="s">
        <v>734</v>
      </c>
      <c r="L252" t="s">
        <v>735</v>
      </c>
      <c r="N252" t="s">
        <v>68</v>
      </c>
    </row>
    <row r="253" spans="2:14" ht="10.55" customHeight="1">
      <c r="B253" t="s">
        <v>19</v>
      </c>
      <c r="C253">
        <v>28059164</v>
      </c>
      <c r="D253" t="s">
        <v>1380</v>
      </c>
      <c r="E253" t="s">
        <v>1381</v>
      </c>
      <c r="F253" t="s">
        <v>765</v>
      </c>
      <c r="G253" t="s">
        <v>1382</v>
      </c>
      <c r="H253" t="s">
        <v>527</v>
      </c>
      <c r="J253" t="s">
        <v>722</v>
      </c>
      <c r="K253" t="s">
        <v>722</v>
      </c>
      <c r="L253" t="s">
        <v>723</v>
      </c>
      <c r="M253" t="s">
        <v>61</v>
      </c>
      <c r="N253" t="s">
        <v>68</v>
      </c>
    </row>
    <row r="254" spans="2:14" ht="10.55" customHeight="1">
      <c r="B254" t="s">
        <v>19</v>
      </c>
      <c r="C254">
        <v>28877677</v>
      </c>
      <c r="D254" t="s">
        <v>1383</v>
      </c>
      <c r="E254" t="s">
        <v>1384</v>
      </c>
      <c r="F254" t="s">
        <v>772</v>
      </c>
      <c r="G254" t="s">
        <v>1385</v>
      </c>
      <c r="H254" t="s">
        <v>527</v>
      </c>
      <c r="J254" t="s">
        <v>774</v>
      </c>
      <c r="K254" t="s">
        <v>774</v>
      </c>
      <c r="L254" t="s">
        <v>775</v>
      </c>
      <c r="M254" t="s">
        <v>61</v>
      </c>
      <c r="N254" t="s">
        <v>68</v>
      </c>
    </row>
    <row r="255" spans="2:14" ht="10.55" customHeight="1">
      <c r="B255" t="s">
        <v>19</v>
      </c>
      <c r="C255">
        <v>31665118</v>
      </c>
      <c r="D255" t="s">
        <v>1386</v>
      </c>
      <c r="E255" t="s">
        <v>1387</v>
      </c>
      <c r="F255" t="s">
        <v>952</v>
      </c>
      <c r="G255" t="s">
        <v>1388</v>
      </c>
      <c r="H255" t="s">
        <v>528</v>
      </c>
      <c r="J255" t="s">
        <v>593</v>
      </c>
      <c r="K255" t="s">
        <v>593</v>
      </c>
      <c r="L255" t="s">
        <v>594</v>
      </c>
      <c r="M255" t="s">
        <v>61</v>
      </c>
      <c r="N255" t="s">
        <v>68</v>
      </c>
    </row>
    <row r="256" spans="2:14" ht="10.55" customHeight="1">
      <c r="B256" t="s">
        <v>19</v>
      </c>
      <c r="C256">
        <v>30797934</v>
      </c>
      <c r="D256" t="s">
        <v>1389</v>
      </c>
      <c r="E256" t="s">
        <v>1390</v>
      </c>
      <c r="F256" t="s">
        <v>691</v>
      </c>
      <c r="G256" t="s">
        <v>1391</v>
      </c>
      <c r="H256" t="s">
        <v>527</v>
      </c>
      <c r="J256" t="s">
        <v>779</v>
      </c>
      <c r="K256" t="s">
        <v>779</v>
      </c>
      <c r="L256" t="s">
        <v>780</v>
      </c>
      <c r="M256" t="s">
        <v>61</v>
      </c>
      <c r="N256" t="s">
        <v>68</v>
      </c>
    </row>
    <row r="257" spans="2:14" ht="10.55" customHeight="1">
      <c r="B257" t="s">
        <v>19</v>
      </c>
      <c r="C257">
        <v>26360938</v>
      </c>
      <c r="D257" t="s">
        <v>1392</v>
      </c>
      <c r="E257" t="s">
        <v>1393</v>
      </c>
      <c r="F257" t="s">
        <v>646</v>
      </c>
      <c r="G257" t="s">
        <v>1394</v>
      </c>
      <c r="H257" t="s">
        <v>527</v>
      </c>
      <c r="J257" t="s">
        <v>648</v>
      </c>
      <c r="K257" t="s">
        <v>648</v>
      </c>
      <c r="L257" t="s">
        <v>649</v>
      </c>
      <c r="M257" t="s">
        <v>61</v>
      </c>
      <c r="N257" t="s">
        <v>68</v>
      </c>
    </row>
    <row r="258" spans="2:14" ht="10.55" customHeight="1">
      <c r="B258" t="s">
        <v>19</v>
      </c>
      <c r="C258">
        <v>26513733</v>
      </c>
      <c r="D258" t="s">
        <v>1395</v>
      </c>
      <c r="E258" t="s">
        <v>1396</v>
      </c>
      <c r="F258" t="s">
        <v>975</v>
      </c>
      <c r="G258" t="s">
        <v>1397</v>
      </c>
      <c r="J258" t="s">
        <v>977</v>
      </c>
      <c r="K258" t="s">
        <v>977</v>
      </c>
      <c r="L258" t="s">
        <v>978</v>
      </c>
      <c r="N258" t="s">
        <v>68</v>
      </c>
    </row>
    <row r="259" spans="2:14" ht="10.55" customHeight="1">
      <c r="B259" t="s">
        <v>19</v>
      </c>
      <c r="C259">
        <v>31461765</v>
      </c>
      <c r="D259" t="s">
        <v>1398</v>
      </c>
      <c r="E259" t="s">
        <v>1399</v>
      </c>
      <c r="F259" t="s">
        <v>765</v>
      </c>
      <c r="G259" t="s">
        <v>1400</v>
      </c>
      <c r="H259" t="s">
        <v>527</v>
      </c>
      <c r="J259" t="s">
        <v>753</v>
      </c>
      <c r="K259" t="s">
        <v>753</v>
      </c>
      <c r="L259" t="s">
        <v>754</v>
      </c>
      <c r="M259" t="s">
        <v>61</v>
      </c>
      <c r="N259" t="s">
        <v>68</v>
      </c>
    </row>
    <row r="260" spans="2:14" ht="10.55" customHeight="1">
      <c r="B260" t="s">
        <v>19</v>
      </c>
      <c r="C260">
        <v>31434425</v>
      </c>
      <c r="D260" t="s">
        <v>1401</v>
      </c>
      <c r="E260" t="s">
        <v>1402</v>
      </c>
      <c r="F260" t="s">
        <v>591</v>
      </c>
      <c r="G260" t="s">
        <v>1403</v>
      </c>
      <c r="H260" t="s">
        <v>527</v>
      </c>
      <c r="J260" t="s">
        <v>593</v>
      </c>
      <c r="K260" t="s">
        <v>593</v>
      </c>
      <c r="L260" t="s">
        <v>594</v>
      </c>
      <c r="M260" t="s">
        <v>61</v>
      </c>
      <c r="N260" t="s">
        <v>68</v>
      </c>
    </row>
    <row r="261" spans="2:14" ht="10.55" customHeight="1">
      <c r="B261" t="s">
        <v>19</v>
      </c>
      <c r="C261">
        <v>26357552</v>
      </c>
      <c r="D261" t="s">
        <v>1404</v>
      </c>
      <c r="E261" t="s">
        <v>1405</v>
      </c>
      <c r="F261" t="s">
        <v>765</v>
      </c>
      <c r="G261" t="s">
        <v>1406</v>
      </c>
      <c r="H261" t="s">
        <v>527</v>
      </c>
      <c r="J261" t="s">
        <v>753</v>
      </c>
      <c r="K261" t="s">
        <v>753</v>
      </c>
      <c r="L261" t="s">
        <v>754</v>
      </c>
      <c r="M261" t="s">
        <v>61</v>
      </c>
      <c r="N261" t="s">
        <v>68</v>
      </c>
    </row>
    <row r="262" spans="2:14" ht="10.55" customHeight="1">
      <c r="B262" t="s">
        <v>19</v>
      </c>
      <c r="C262">
        <v>31435239</v>
      </c>
      <c r="D262" t="s">
        <v>1407</v>
      </c>
      <c r="E262" t="s">
        <v>1408</v>
      </c>
      <c r="F262" t="s">
        <v>1409</v>
      </c>
      <c r="G262" t="s">
        <v>1410</v>
      </c>
      <c r="H262" t="s">
        <v>527</v>
      </c>
      <c r="J262" t="s">
        <v>768</v>
      </c>
      <c r="K262" t="s">
        <v>768</v>
      </c>
      <c r="L262" t="s">
        <v>769</v>
      </c>
      <c r="M262" t="s">
        <v>61</v>
      </c>
      <c r="N262" t="s">
        <v>68</v>
      </c>
    </row>
    <row r="263" spans="2:14" ht="10.55" customHeight="1">
      <c r="B263" t="s">
        <v>19</v>
      </c>
      <c r="C263">
        <v>26357849</v>
      </c>
      <c r="D263" t="s">
        <v>1411</v>
      </c>
      <c r="E263" t="s">
        <v>1412</v>
      </c>
      <c r="F263" t="s">
        <v>576</v>
      </c>
      <c r="G263" t="s">
        <v>1413</v>
      </c>
      <c r="H263" t="s">
        <v>525</v>
      </c>
      <c r="J263" t="s">
        <v>578</v>
      </c>
      <c r="K263" t="s">
        <v>578</v>
      </c>
      <c r="L263" t="s">
        <v>579</v>
      </c>
      <c r="M263" t="s">
        <v>61</v>
      </c>
      <c r="N263" t="s">
        <v>68</v>
      </c>
    </row>
    <row r="264" spans="2:14" ht="10.55" customHeight="1">
      <c r="B264" t="s">
        <v>19</v>
      </c>
      <c r="C264">
        <v>26357549</v>
      </c>
      <c r="D264" t="s">
        <v>1414</v>
      </c>
      <c r="E264" t="s">
        <v>1415</v>
      </c>
      <c r="F264" t="s">
        <v>765</v>
      </c>
      <c r="G264" t="s">
        <v>1416</v>
      </c>
      <c r="H264" t="s">
        <v>525</v>
      </c>
      <c r="J264" t="s">
        <v>753</v>
      </c>
      <c r="K264" t="s">
        <v>753</v>
      </c>
      <c r="L264" t="s">
        <v>754</v>
      </c>
      <c r="M264" t="s">
        <v>61</v>
      </c>
      <c r="N264" t="s">
        <v>250</v>
      </c>
    </row>
    <row r="265" spans="2:14" ht="10.55" customHeight="1">
      <c r="B265" t="s">
        <v>19</v>
      </c>
      <c r="C265">
        <v>31644632</v>
      </c>
      <c r="D265" t="s">
        <v>1417</v>
      </c>
      <c r="E265" t="s">
        <v>1418</v>
      </c>
      <c r="F265" t="s">
        <v>1419</v>
      </c>
      <c r="G265" t="s">
        <v>1420</v>
      </c>
      <c r="J265" t="s">
        <v>747</v>
      </c>
      <c r="K265" t="s">
        <v>747</v>
      </c>
      <c r="L265" t="s">
        <v>748</v>
      </c>
      <c r="N265" t="s">
        <v>68</v>
      </c>
    </row>
    <row r="266" spans="2:14" ht="10.55" customHeight="1">
      <c r="B266" t="s">
        <v>19</v>
      </c>
      <c r="C266">
        <v>31249207</v>
      </c>
      <c r="D266" t="s">
        <v>1421</v>
      </c>
      <c r="E266" t="s">
        <v>1422</v>
      </c>
      <c r="F266" t="s">
        <v>685</v>
      </c>
      <c r="G266" t="s">
        <v>1423</v>
      </c>
      <c r="H266" t="s">
        <v>527</v>
      </c>
      <c r="J266" t="s">
        <v>687</v>
      </c>
      <c r="K266" t="s">
        <v>687</v>
      </c>
      <c r="L266" t="s">
        <v>688</v>
      </c>
      <c r="M266" t="s">
        <v>61</v>
      </c>
      <c r="N266" t="s">
        <v>68</v>
      </c>
    </row>
    <row r="267" spans="2:14" ht="10.55" customHeight="1">
      <c r="B267" t="s">
        <v>19</v>
      </c>
      <c r="C267">
        <v>28149509</v>
      </c>
      <c r="D267" t="s">
        <v>1424</v>
      </c>
      <c r="E267" t="s">
        <v>1425</v>
      </c>
      <c r="F267" t="s">
        <v>1409</v>
      </c>
      <c r="G267" t="s">
        <v>1426</v>
      </c>
      <c r="H267" t="s">
        <v>527</v>
      </c>
      <c r="J267" t="s">
        <v>768</v>
      </c>
      <c r="K267" t="s">
        <v>768</v>
      </c>
      <c r="L267" t="s">
        <v>769</v>
      </c>
      <c r="M267" t="s">
        <v>61</v>
      </c>
      <c r="N267" t="s">
        <v>250</v>
      </c>
    </row>
    <row r="268" spans="2:14" ht="10.55" customHeight="1">
      <c r="B268" t="s">
        <v>19</v>
      </c>
      <c r="C268">
        <v>31334932</v>
      </c>
      <c r="D268" t="s">
        <v>1427</v>
      </c>
      <c r="E268" t="s">
        <v>1428</v>
      </c>
      <c r="F268" t="s">
        <v>1429</v>
      </c>
      <c r="G268" t="s">
        <v>1430</v>
      </c>
      <c r="J268" t="s">
        <v>722</v>
      </c>
      <c r="K268" t="s">
        <v>722</v>
      </c>
      <c r="L268" t="s">
        <v>723</v>
      </c>
      <c r="N268" t="s">
        <v>68</v>
      </c>
    </row>
    <row r="269" spans="2:14" ht="10.55" customHeight="1">
      <c r="B269" t="s">
        <v>19</v>
      </c>
      <c r="C269">
        <v>26504761</v>
      </c>
      <c r="D269" t="s">
        <v>1431</v>
      </c>
      <c r="E269" t="s">
        <v>1432</v>
      </c>
      <c r="F269" t="s">
        <v>751</v>
      </c>
      <c r="G269" t="s">
        <v>1433</v>
      </c>
      <c r="H269" t="s">
        <v>527</v>
      </c>
      <c r="J269" t="s">
        <v>753</v>
      </c>
      <c r="K269" t="s">
        <v>753</v>
      </c>
      <c r="L269" t="s">
        <v>754</v>
      </c>
      <c r="M269" t="s">
        <v>61</v>
      </c>
      <c r="N269" t="s">
        <v>250</v>
      </c>
    </row>
    <row r="270" spans="2:14" ht="10.55" customHeight="1">
      <c r="B270" t="s">
        <v>19</v>
      </c>
      <c r="C270">
        <v>30836838</v>
      </c>
      <c r="D270" t="s">
        <v>1434</v>
      </c>
      <c r="E270" t="s">
        <v>1435</v>
      </c>
      <c r="F270" t="s">
        <v>676</v>
      </c>
      <c r="G270" t="s">
        <v>1436</v>
      </c>
      <c r="H270" t="s">
        <v>527</v>
      </c>
      <c r="J270" t="s">
        <v>678</v>
      </c>
      <c r="K270" t="s">
        <v>678</v>
      </c>
      <c r="L270" t="s">
        <v>679</v>
      </c>
      <c r="M270" t="s">
        <v>61</v>
      </c>
      <c r="N270" t="s">
        <v>68</v>
      </c>
    </row>
    <row r="271" spans="2:14" ht="10.55" customHeight="1">
      <c r="B271" t="s">
        <v>19</v>
      </c>
      <c r="C271">
        <v>26357580</v>
      </c>
      <c r="D271" t="s">
        <v>1437</v>
      </c>
      <c r="E271" t="s">
        <v>1438</v>
      </c>
      <c r="F271" t="s">
        <v>1439</v>
      </c>
      <c r="G271" t="s">
        <v>1440</v>
      </c>
      <c r="H271" t="s">
        <v>527</v>
      </c>
      <c r="J271" t="s">
        <v>654</v>
      </c>
      <c r="K271" t="s">
        <v>654</v>
      </c>
      <c r="L271" t="s">
        <v>655</v>
      </c>
      <c r="M271" t="s">
        <v>61</v>
      </c>
      <c r="N271" t="s">
        <v>68</v>
      </c>
    </row>
    <row r="272" spans="2:14" ht="10.55" customHeight="1">
      <c r="B272" t="s">
        <v>19</v>
      </c>
      <c r="C272">
        <v>31469739</v>
      </c>
      <c r="D272" t="s">
        <v>1441</v>
      </c>
      <c r="E272" t="s">
        <v>1442</v>
      </c>
      <c r="F272" t="s">
        <v>1339</v>
      </c>
      <c r="G272" t="s">
        <v>1443</v>
      </c>
      <c r="H272" t="s">
        <v>527</v>
      </c>
      <c r="J272" t="s">
        <v>578</v>
      </c>
      <c r="K272" t="s">
        <v>578</v>
      </c>
      <c r="L272" t="s">
        <v>579</v>
      </c>
      <c r="M272" t="s">
        <v>61</v>
      </c>
      <c r="N272" t="s">
        <v>68</v>
      </c>
    </row>
    <row r="273" spans="2:14" ht="10.55" customHeight="1">
      <c r="B273" t="s">
        <v>19</v>
      </c>
      <c r="C273">
        <v>31026396</v>
      </c>
      <c r="D273" t="s">
        <v>1444</v>
      </c>
      <c r="E273" t="s">
        <v>1445</v>
      </c>
      <c r="F273" t="s">
        <v>609</v>
      </c>
      <c r="G273" t="s">
        <v>1446</v>
      </c>
      <c r="H273" t="s">
        <v>527</v>
      </c>
      <c r="J273" t="s">
        <v>578</v>
      </c>
      <c r="K273" t="s">
        <v>578</v>
      </c>
      <c r="L273" t="s">
        <v>579</v>
      </c>
      <c r="M273" t="s">
        <v>61</v>
      </c>
      <c r="N273" t="s">
        <v>68</v>
      </c>
    </row>
    <row r="274" spans="2:14" ht="10.55" customHeight="1">
      <c r="B274" t="s">
        <v>19</v>
      </c>
      <c r="C274">
        <v>31026396</v>
      </c>
      <c r="D274" t="s">
        <v>1444</v>
      </c>
      <c r="E274" t="s">
        <v>1445</v>
      </c>
      <c r="F274" t="s">
        <v>609</v>
      </c>
      <c r="G274" t="s">
        <v>1446</v>
      </c>
      <c r="H274" t="s">
        <v>527</v>
      </c>
      <c r="J274" t="s">
        <v>666</v>
      </c>
      <c r="K274" t="s">
        <v>666</v>
      </c>
      <c r="L274" t="s">
        <v>667</v>
      </c>
      <c r="M274" t="s">
        <v>61</v>
      </c>
      <c r="N274" t="s">
        <v>68</v>
      </c>
    </row>
    <row r="275" spans="2:14" ht="10.55" customHeight="1">
      <c r="B275" t="s">
        <v>19</v>
      </c>
      <c r="C275">
        <v>26627387</v>
      </c>
      <c r="D275" t="s">
        <v>1447</v>
      </c>
      <c r="E275" t="s">
        <v>1448</v>
      </c>
      <c r="F275" t="s">
        <v>765</v>
      </c>
      <c r="G275" t="s">
        <v>1449</v>
      </c>
      <c r="H275" t="s">
        <v>527</v>
      </c>
      <c r="J275" t="s">
        <v>654</v>
      </c>
      <c r="K275" t="s">
        <v>654</v>
      </c>
      <c r="L275" t="s">
        <v>655</v>
      </c>
      <c r="M275" t="s">
        <v>61</v>
      </c>
      <c r="N275" t="s">
        <v>250</v>
      </c>
    </row>
    <row r="276" spans="2:14" ht="10.55" customHeight="1">
      <c r="B276" t="s">
        <v>19</v>
      </c>
      <c r="C276">
        <v>26627387</v>
      </c>
      <c r="D276" t="s">
        <v>1447</v>
      </c>
      <c r="E276" t="s">
        <v>1448</v>
      </c>
      <c r="F276" t="s">
        <v>765</v>
      </c>
      <c r="G276" t="s">
        <v>1449</v>
      </c>
      <c r="H276" t="s">
        <v>527</v>
      </c>
      <c r="J276" t="s">
        <v>753</v>
      </c>
      <c r="K276" t="s">
        <v>753</v>
      </c>
      <c r="L276" t="s">
        <v>754</v>
      </c>
      <c r="M276" t="s">
        <v>61</v>
      </c>
      <c r="N276" t="s">
        <v>250</v>
      </c>
    </row>
    <row r="277" spans="2:14" ht="10.55" customHeight="1">
      <c r="B277" t="s">
        <v>19</v>
      </c>
      <c r="C277">
        <v>28982603</v>
      </c>
      <c r="D277" t="s">
        <v>1450</v>
      </c>
      <c r="E277" t="s">
        <v>1451</v>
      </c>
      <c r="F277" t="s">
        <v>765</v>
      </c>
      <c r="G277" t="s">
        <v>1452</v>
      </c>
      <c r="H277" t="s">
        <v>527</v>
      </c>
      <c r="J277" t="s">
        <v>71</v>
      </c>
      <c r="K277" t="s">
        <v>71</v>
      </c>
      <c r="L277" t="s">
        <v>76</v>
      </c>
      <c r="M277" t="s">
        <v>61</v>
      </c>
      <c r="N277" t="s">
        <v>68</v>
      </c>
    </row>
    <row r="278" spans="2:14" ht="10.55" customHeight="1">
      <c r="B278" t="s">
        <v>19</v>
      </c>
      <c r="C278">
        <v>28982603</v>
      </c>
      <c r="D278" t="s">
        <v>1450</v>
      </c>
      <c r="E278" t="s">
        <v>1451</v>
      </c>
      <c r="F278" t="s">
        <v>765</v>
      </c>
      <c r="G278" t="s">
        <v>1452</v>
      </c>
      <c r="H278" t="s">
        <v>527</v>
      </c>
      <c r="J278" t="s">
        <v>747</v>
      </c>
      <c r="K278" t="s">
        <v>747</v>
      </c>
      <c r="L278" t="s">
        <v>748</v>
      </c>
      <c r="M278" t="s">
        <v>61</v>
      </c>
      <c r="N278" t="s">
        <v>68</v>
      </c>
    </row>
    <row r="279" spans="2:14" ht="10.55" customHeight="1">
      <c r="B279" t="s">
        <v>19</v>
      </c>
      <c r="C279">
        <v>28982603</v>
      </c>
      <c r="D279" t="s">
        <v>1450</v>
      </c>
      <c r="E279" t="s">
        <v>1451</v>
      </c>
      <c r="F279" t="s">
        <v>765</v>
      </c>
      <c r="G279" t="s">
        <v>1452</v>
      </c>
      <c r="H279" t="s">
        <v>527</v>
      </c>
      <c r="J279" t="s">
        <v>578</v>
      </c>
      <c r="K279" t="s">
        <v>578</v>
      </c>
      <c r="L279" t="s">
        <v>579</v>
      </c>
      <c r="M279" t="s">
        <v>61</v>
      </c>
      <c r="N279" t="s">
        <v>68</v>
      </c>
    </row>
    <row r="280" spans="2:14" ht="10.55" customHeight="1">
      <c r="B280" t="s">
        <v>19</v>
      </c>
      <c r="C280">
        <v>28982603</v>
      </c>
      <c r="D280" t="s">
        <v>1450</v>
      </c>
      <c r="E280" t="s">
        <v>1451</v>
      </c>
      <c r="F280" t="s">
        <v>765</v>
      </c>
      <c r="G280" t="s">
        <v>1452</v>
      </c>
      <c r="H280" t="s">
        <v>527</v>
      </c>
      <c r="J280" t="s">
        <v>753</v>
      </c>
      <c r="K280" t="s">
        <v>753</v>
      </c>
      <c r="L280" t="s">
        <v>754</v>
      </c>
      <c r="M280" t="s">
        <v>61</v>
      </c>
      <c r="N280" t="s">
        <v>68</v>
      </c>
    </row>
    <row r="281" spans="2:14" ht="10.55" customHeight="1">
      <c r="B281" t="s">
        <v>19</v>
      </c>
      <c r="C281">
        <v>28982603</v>
      </c>
      <c r="D281" t="s">
        <v>1450</v>
      </c>
      <c r="E281" t="s">
        <v>1451</v>
      </c>
      <c r="F281" t="s">
        <v>765</v>
      </c>
      <c r="G281" t="s">
        <v>1452</v>
      </c>
      <c r="H281" t="s">
        <v>527</v>
      </c>
      <c r="J281" t="s">
        <v>611</v>
      </c>
      <c r="K281" t="s">
        <v>611</v>
      </c>
      <c r="L281" t="s">
        <v>612</v>
      </c>
      <c r="M281" t="s">
        <v>61</v>
      </c>
      <c r="N281" t="s">
        <v>68</v>
      </c>
    </row>
    <row r="282" spans="2:14" ht="10.55" customHeight="1">
      <c r="B282" t="s">
        <v>19</v>
      </c>
      <c r="C282">
        <v>28982603</v>
      </c>
      <c r="D282" t="s">
        <v>1450</v>
      </c>
      <c r="E282" t="s">
        <v>1451</v>
      </c>
      <c r="F282" t="s">
        <v>765</v>
      </c>
      <c r="G282" t="s">
        <v>1452</v>
      </c>
      <c r="H282" t="s">
        <v>527</v>
      </c>
      <c r="J282" t="s">
        <v>714</v>
      </c>
      <c r="K282" t="s">
        <v>714</v>
      </c>
      <c r="L282" t="s">
        <v>715</v>
      </c>
      <c r="M282" t="s">
        <v>61</v>
      </c>
      <c r="N282" t="s">
        <v>68</v>
      </c>
    </row>
    <row r="283" spans="2:14" ht="10.55" customHeight="1">
      <c r="B283" t="s">
        <v>19</v>
      </c>
      <c r="C283">
        <v>28982603</v>
      </c>
      <c r="D283" t="s">
        <v>1450</v>
      </c>
      <c r="E283" t="s">
        <v>1451</v>
      </c>
      <c r="F283" t="s">
        <v>765</v>
      </c>
      <c r="G283" t="s">
        <v>1452</v>
      </c>
      <c r="H283" t="s">
        <v>527</v>
      </c>
      <c r="J283" t="s">
        <v>774</v>
      </c>
      <c r="K283" t="s">
        <v>774</v>
      </c>
      <c r="L283" t="s">
        <v>775</v>
      </c>
      <c r="M283" t="s">
        <v>61</v>
      </c>
      <c r="N283" t="s">
        <v>68</v>
      </c>
    </row>
    <row r="284" spans="2:14" ht="10.55" customHeight="1">
      <c r="B284" t="s">
        <v>19</v>
      </c>
      <c r="C284">
        <v>26508708</v>
      </c>
      <c r="D284" t="s">
        <v>1453</v>
      </c>
      <c r="E284" t="s">
        <v>1454</v>
      </c>
      <c r="F284" t="s">
        <v>941</v>
      </c>
      <c r="G284" t="s">
        <v>1455</v>
      </c>
      <c r="J284" t="s">
        <v>779</v>
      </c>
      <c r="K284" t="s">
        <v>779</v>
      </c>
      <c r="L284" t="s">
        <v>780</v>
      </c>
      <c r="N284" t="s">
        <v>68</v>
      </c>
    </row>
    <row r="285" spans="2:14" ht="10.55" customHeight="1">
      <c r="B285" t="s">
        <v>19</v>
      </c>
      <c r="C285">
        <v>31742350</v>
      </c>
      <c r="D285" t="s">
        <v>1456</v>
      </c>
      <c r="E285" t="s">
        <v>1457</v>
      </c>
      <c r="F285" t="s">
        <v>1458</v>
      </c>
      <c r="G285" t="s">
        <v>1459</v>
      </c>
      <c r="H285" t="s">
        <v>527</v>
      </c>
      <c r="J285" t="s">
        <v>678</v>
      </c>
      <c r="K285" t="s">
        <v>678</v>
      </c>
      <c r="L285" t="s">
        <v>679</v>
      </c>
      <c r="M285" t="s">
        <v>61</v>
      </c>
      <c r="N285" t="s">
        <v>68</v>
      </c>
    </row>
    <row r="286" spans="2:14" ht="10.55" customHeight="1">
      <c r="B286" t="s">
        <v>19</v>
      </c>
      <c r="C286">
        <v>26504864</v>
      </c>
      <c r="D286" t="s">
        <v>1460</v>
      </c>
      <c r="E286" t="s">
        <v>1461</v>
      </c>
      <c r="F286" t="s">
        <v>646</v>
      </c>
      <c r="G286" t="s">
        <v>1462</v>
      </c>
      <c r="J286" t="s">
        <v>648</v>
      </c>
      <c r="K286" t="s">
        <v>648</v>
      </c>
      <c r="L286" t="s">
        <v>649</v>
      </c>
      <c r="N286" t="s">
        <v>68</v>
      </c>
    </row>
    <row r="287" spans="2:14" ht="10.55" customHeight="1">
      <c r="B287" t="s">
        <v>19</v>
      </c>
      <c r="C287">
        <v>31008158</v>
      </c>
      <c r="D287" t="s">
        <v>1463</v>
      </c>
      <c r="E287" t="s">
        <v>1464</v>
      </c>
      <c r="F287" t="s">
        <v>685</v>
      </c>
      <c r="G287" t="s">
        <v>1465</v>
      </c>
      <c r="H287" t="s">
        <v>527</v>
      </c>
      <c r="J287" t="s">
        <v>687</v>
      </c>
      <c r="K287" t="s">
        <v>687</v>
      </c>
      <c r="L287" t="s">
        <v>688</v>
      </c>
      <c r="M287" t="s">
        <v>61</v>
      </c>
      <c r="N287" t="s">
        <v>68</v>
      </c>
    </row>
    <row r="288" spans="2:14" ht="10.55" customHeight="1">
      <c r="B288" t="s">
        <v>19</v>
      </c>
      <c r="C288">
        <v>31615776</v>
      </c>
      <c r="D288" t="s">
        <v>1466</v>
      </c>
      <c r="E288" t="s">
        <v>1467</v>
      </c>
      <c r="F288" t="s">
        <v>852</v>
      </c>
      <c r="G288" t="s">
        <v>1468</v>
      </c>
      <c r="J288" t="s">
        <v>566</v>
      </c>
      <c r="K288" t="s">
        <v>566</v>
      </c>
      <c r="L288" t="s">
        <v>567</v>
      </c>
      <c r="N288" t="s">
        <v>68</v>
      </c>
    </row>
    <row r="289" spans="2:14" ht="10.55" customHeight="1">
      <c r="B289" t="s">
        <v>19</v>
      </c>
      <c r="C289">
        <v>31024872</v>
      </c>
      <c r="D289" t="s">
        <v>1469</v>
      </c>
      <c r="E289" t="s">
        <v>1470</v>
      </c>
      <c r="F289" t="s">
        <v>646</v>
      </c>
      <c r="G289" t="s">
        <v>1471</v>
      </c>
      <c r="H289" t="s">
        <v>527</v>
      </c>
      <c r="J289" t="s">
        <v>648</v>
      </c>
      <c r="K289" t="s">
        <v>648</v>
      </c>
      <c r="L289" t="s">
        <v>649</v>
      </c>
      <c r="M289" t="s">
        <v>61</v>
      </c>
      <c r="N289" t="s">
        <v>68</v>
      </c>
    </row>
    <row r="290" spans="2:14" ht="10.55" customHeight="1">
      <c r="B290" t="s">
        <v>19</v>
      </c>
      <c r="C290">
        <v>26357629</v>
      </c>
      <c r="D290" t="s">
        <v>1472</v>
      </c>
      <c r="E290" t="s">
        <v>1473</v>
      </c>
      <c r="F290" t="s">
        <v>685</v>
      </c>
      <c r="G290" t="s">
        <v>1474</v>
      </c>
      <c r="H290" t="s">
        <v>527</v>
      </c>
      <c r="J290" t="s">
        <v>687</v>
      </c>
      <c r="K290" t="s">
        <v>687</v>
      </c>
      <c r="L290" t="s">
        <v>688</v>
      </c>
      <c r="M290" t="s">
        <v>61</v>
      </c>
      <c r="N290" t="s">
        <v>68</v>
      </c>
    </row>
    <row r="291" spans="2:14" ht="10.55" customHeight="1">
      <c r="B291" t="s">
        <v>19</v>
      </c>
      <c r="C291">
        <v>31603536</v>
      </c>
      <c r="D291" t="s">
        <v>1475</v>
      </c>
      <c r="E291" t="s">
        <v>1476</v>
      </c>
      <c r="F291" t="s">
        <v>1194</v>
      </c>
      <c r="G291" t="s">
        <v>1477</v>
      </c>
      <c r="H291" t="s">
        <v>523</v>
      </c>
      <c r="J291" t="s">
        <v>1196</v>
      </c>
      <c r="K291" t="s">
        <v>1196</v>
      </c>
      <c r="L291" t="s">
        <v>1197</v>
      </c>
      <c r="M291" t="s">
        <v>61</v>
      </c>
      <c r="N291" t="s">
        <v>68</v>
      </c>
    </row>
    <row r="292" spans="2:14" ht="10.55" customHeight="1">
      <c r="B292" t="s">
        <v>19</v>
      </c>
      <c r="C292">
        <v>31350492</v>
      </c>
      <c r="D292" t="s">
        <v>1478</v>
      </c>
      <c r="E292" t="s">
        <v>1479</v>
      </c>
      <c r="F292" t="s">
        <v>1480</v>
      </c>
      <c r="G292" t="s">
        <v>1481</v>
      </c>
      <c r="H292" t="s">
        <v>527</v>
      </c>
      <c r="J292" t="s">
        <v>753</v>
      </c>
      <c r="K292" t="s">
        <v>753</v>
      </c>
      <c r="L292" t="s">
        <v>754</v>
      </c>
      <c r="M292" t="s">
        <v>61</v>
      </c>
      <c r="N292" t="s">
        <v>68</v>
      </c>
    </row>
    <row r="293" spans="2:14" ht="10.55" customHeight="1">
      <c r="B293" t="s">
        <v>19</v>
      </c>
      <c r="C293">
        <v>28459773</v>
      </c>
      <c r="D293" t="s">
        <v>1482</v>
      </c>
      <c r="E293" t="s">
        <v>1483</v>
      </c>
      <c r="F293" t="s">
        <v>676</v>
      </c>
      <c r="G293" t="s">
        <v>1484</v>
      </c>
      <c r="H293" t="s">
        <v>527</v>
      </c>
      <c r="J293" t="s">
        <v>678</v>
      </c>
      <c r="K293" t="s">
        <v>678</v>
      </c>
      <c r="L293" t="s">
        <v>679</v>
      </c>
      <c r="M293" t="s">
        <v>61</v>
      </c>
      <c r="N293" t="s">
        <v>68</v>
      </c>
    </row>
    <row r="294" spans="2:14" ht="10.55" customHeight="1">
      <c r="B294" t="s">
        <v>19</v>
      </c>
      <c r="C294">
        <v>26357645</v>
      </c>
      <c r="D294" t="s">
        <v>1485</v>
      </c>
      <c r="E294" t="s">
        <v>1486</v>
      </c>
      <c r="F294" t="s">
        <v>975</v>
      </c>
      <c r="G294" t="s">
        <v>1487</v>
      </c>
      <c r="H294" t="s">
        <v>527</v>
      </c>
      <c r="J294" t="s">
        <v>977</v>
      </c>
      <c r="K294" t="s">
        <v>977</v>
      </c>
      <c r="L294" t="s">
        <v>978</v>
      </c>
      <c r="M294" t="s">
        <v>61</v>
      </c>
      <c r="N294" t="s">
        <v>68</v>
      </c>
    </row>
    <row r="295" spans="2:14" ht="10.55" customHeight="1">
      <c r="B295" t="s">
        <v>19</v>
      </c>
      <c r="C295">
        <v>28266903</v>
      </c>
      <c r="D295" t="s">
        <v>1488</v>
      </c>
      <c r="E295" t="s">
        <v>1489</v>
      </c>
      <c r="F295" t="s">
        <v>576</v>
      </c>
      <c r="G295" t="s">
        <v>1490</v>
      </c>
      <c r="J295" t="s">
        <v>578</v>
      </c>
      <c r="K295" t="s">
        <v>578</v>
      </c>
      <c r="L295" t="s">
        <v>579</v>
      </c>
      <c r="N295" t="s">
        <v>68</v>
      </c>
    </row>
    <row r="296" spans="2:14" ht="10.55" customHeight="1">
      <c r="B296" t="s">
        <v>19</v>
      </c>
      <c r="C296">
        <v>26357785</v>
      </c>
      <c r="D296" t="s">
        <v>1491</v>
      </c>
      <c r="E296" t="s">
        <v>1492</v>
      </c>
      <c r="F296" t="s">
        <v>797</v>
      </c>
      <c r="G296" t="s">
        <v>1493</v>
      </c>
      <c r="H296" t="s">
        <v>527</v>
      </c>
      <c r="J296" t="s">
        <v>799</v>
      </c>
      <c r="K296" t="s">
        <v>799</v>
      </c>
      <c r="L296" t="s">
        <v>800</v>
      </c>
      <c r="M296" t="s">
        <v>61</v>
      </c>
      <c r="N296" t="s">
        <v>68</v>
      </c>
    </row>
    <row r="297" spans="2:14" ht="10.55" customHeight="1">
      <c r="B297" t="s">
        <v>19</v>
      </c>
      <c r="C297">
        <v>30854925</v>
      </c>
      <c r="D297" t="s">
        <v>1494</v>
      </c>
      <c r="E297" t="s">
        <v>1495</v>
      </c>
      <c r="F297" t="s">
        <v>790</v>
      </c>
      <c r="G297" t="s">
        <v>1496</v>
      </c>
      <c r="H297" t="s">
        <v>527</v>
      </c>
      <c r="J297" t="s">
        <v>572</v>
      </c>
      <c r="K297" t="s">
        <v>572</v>
      </c>
      <c r="L297" t="s">
        <v>573</v>
      </c>
      <c r="M297" t="s">
        <v>61</v>
      </c>
      <c r="N297" t="s">
        <v>68</v>
      </c>
    </row>
    <row r="298" spans="2:14" ht="10.55" customHeight="1">
      <c r="B298" t="s">
        <v>19</v>
      </c>
      <c r="C298">
        <v>26639020</v>
      </c>
      <c r="D298" t="s">
        <v>1497</v>
      </c>
      <c r="E298" t="s">
        <v>1498</v>
      </c>
      <c r="F298" t="s">
        <v>1212</v>
      </c>
      <c r="G298" t="s">
        <v>1499</v>
      </c>
      <c r="H298" t="s">
        <v>527</v>
      </c>
      <c r="J298" t="s">
        <v>1219</v>
      </c>
      <c r="K298" t="s">
        <v>1219</v>
      </c>
      <c r="L298" t="s">
        <v>1220</v>
      </c>
      <c r="M298" t="s">
        <v>61</v>
      </c>
      <c r="N298" t="s">
        <v>250</v>
      </c>
    </row>
    <row r="299" spans="2:14" ht="10.55" customHeight="1">
      <c r="B299" t="s">
        <v>19</v>
      </c>
      <c r="C299">
        <v>28136954</v>
      </c>
      <c r="D299" t="s">
        <v>1500</v>
      </c>
      <c r="E299" t="s">
        <v>1501</v>
      </c>
      <c r="F299" t="s">
        <v>975</v>
      </c>
      <c r="G299" t="s">
        <v>1502</v>
      </c>
      <c r="H299" t="s">
        <v>527</v>
      </c>
      <c r="J299" t="s">
        <v>977</v>
      </c>
      <c r="K299" t="s">
        <v>977</v>
      </c>
      <c r="L299" t="s">
        <v>978</v>
      </c>
      <c r="M299" t="s">
        <v>61</v>
      </c>
      <c r="N299" t="s">
        <v>68</v>
      </c>
    </row>
    <row r="300" spans="2:14" ht="10.55" customHeight="1">
      <c r="B300" t="s">
        <v>19</v>
      </c>
      <c r="C300">
        <v>26776060</v>
      </c>
      <c r="D300" t="s">
        <v>1503</v>
      </c>
      <c r="E300" t="s">
        <v>1504</v>
      </c>
      <c r="F300" t="s">
        <v>941</v>
      </c>
      <c r="G300" t="s">
        <v>1505</v>
      </c>
      <c r="H300" t="s">
        <v>527</v>
      </c>
      <c r="J300" t="s">
        <v>779</v>
      </c>
      <c r="K300" t="s">
        <v>779</v>
      </c>
      <c r="L300" t="s">
        <v>780</v>
      </c>
      <c r="M300" t="s">
        <v>61</v>
      </c>
      <c r="N300" t="s">
        <v>68</v>
      </c>
    </row>
    <row r="301" spans="2:14" ht="10.55" customHeight="1">
      <c r="B301" t="s">
        <v>19</v>
      </c>
      <c r="C301">
        <v>26776060</v>
      </c>
      <c r="D301" t="s">
        <v>1503</v>
      </c>
      <c r="E301" t="s">
        <v>1504</v>
      </c>
      <c r="F301" t="s">
        <v>941</v>
      </c>
      <c r="G301" t="s">
        <v>1505</v>
      </c>
      <c r="H301" t="s">
        <v>527</v>
      </c>
      <c r="J301" t="s">
        <v>977</v>
      </c>
      <c r="K301" t="s">
        <v>977</v>
      </c>
      <c r="L301" t="s">
        <v>978</v>
      </c>
      <c r="M301" t="s">
        <v>61</v>
      </c>
      <c r="N301" t="s">
        <v>68</v>
      </c>
    </row>
    <row r="302" spans="2:14" ht="10.55" customHeight="1">
      <c r="B302" t="s">
        <v>19</v>
      </c>
      <c r="C302">
        <v>30946760</v>
      </c>
      <c r="D302" t="s">
        <v>1506</v>
      </c>
      <c r="E302" t="s">
        <v>1507</v>
      </c>
      <c r="F302" t="s">
        <v>576</v>
      </c>
      <c r="G302" t="s">
        <v>1508</v>
      </c>
      <c r="J302" t="s">
        <v>578</v>
      </c>
      <c r="K302" t="s">
        <v>578</v>
      </c>
      <c r="L302" t="s">
        <v>579</v>
      </c>
      <c r="N302" t="s">
        <v>68</v>
      </c>
    </row>
    <row r="303" spans="2:14" ht="10.55" customHeight="1">
      <c r="B303" t="s">
        <v>19</v>
      </c>
      <c r="C303">
        <v>31471900</v>
      </c>
      <c r="D303" t="s">
        <v>1509</v>
      </c>
      <c r="E303" t="s">
        <v>1510</v>
      </c>
      <c r="F303" t="s">
        <v>993</v>
      </c>
      <c r="G303" t="s">
        <v>1511</v>
      </c>
      <c r="H303" t="s">
        <v>527</v>
      </c>
      <c r="J303" t="s">
        <v>884</v>
      </c>
      <c r="K303" t="s">
        <v>884</v>
      </c>
      <c r="L303" t="s">
        <v>885</v>
      </c>
      <c r="M303" t="s">
        <v>61</v>
      </c>
      <c r="N303" t="s">
        <v>250</v>
      </c>
    </row>
    <row r="304" spans="2:14" ht="10.55" customHeight="1">
      <c r="B304" t="s">
        <v>19</v>
      </c>
      <c r="C304">
        <v>30877556</v>
      </c>
      <c r="D304" t="s">
        <v>1512</v>
      </c>
      <c r="E304" t="s">
        <v>1513</v>
      </c>
      <c r="F304" t="s">
        <v>751</v>
      </c>
      <c r="G304" t="s">
        <v>1514</v>
      </c>
      <c r="J304" t="s">
        <v>753</v>
      </c>
      <c r="K304" t="s">
        <v>753</v>
      </c>
      <c r="L304" t="s">
        <v>754</v>
      </c>
      <c r="N304" t="s">
        <v>68</v>
      </c>
    </row>
    <row r="305" spans="2:14" ht="10.55" customHeight="1">
      <c r="B305" t="s">
        <v>19</v>
      </c>
      <c r="C305">
        <v>26357667</v>
      </c>
      <c r="D305" t="s">
        <v>1515</v>
      </c>
      <c r="E305" t="s">
        <v>1516</v>
      </c>
      <c r="F305" t="s">
        <v>676</v>
      </c>
      <c r="G305" t="s">
        <v>1517</v>
      </c>
      <c r="H305" t="s">
        <v>527</v>
      </c>
      <c r="J305" t="s">
        <v>678</v>
      </c>
      <c r="K305" t="s">
        <v>678</v>
      </c>
      <c r="L305" t="s">
        <v>679</v>
      </c>
      <c r="M305" t="s">
        <v>61</v>
      </c>
      <c r="N305" t="s">
        <v>68</v>
      </c>
    </row>
    <row r="306" spans="2:14" ht="10.55" customHeight="1">
      <c r="B306" t="s">
        <v>19</v>
      </c>
      <c r="C306">
        <v>31740508</v>
      </c>
      <c r="D306" t="s">
        <v>1518</v>
      </c>
      <c r="E306" t="s">
        <v>1519</v>
      </c>
      <c r="F306" t="s">
        <v>1520</v>
      </c>
      <c r="G306" t="s">
        <v>1521</v>
      </c>
      <c r="J306" t="s">
        <v>699</v>
      </c>
      <c r="K306" t="s">
        <v>699</v>
      </c>
      <c r="L306" t="s">
        <v>700</v>
      </c>
      <c r="N306" t="s">
        <v>68</v>
      </c>
    </row>
    <row r="307" spans="2:14" ht="10.55" customHeight="1">
      <c r="B307" t="s">
        <v>19</v>
      </c>
      <c r="C307">
        <v>26984269</v>
      </c>
      <c r="D307" t="s">
        <v>1522</v>
      </c>
      <c r="E307" t="s">
        <v>1523</v>
      </c>
      <c r="F307" t="s">
        <v>1524</v>
      </c>
      <c r="G307" t="s">
        <v>1525</v>
      </c>
      <c r="H307" t="s">
        <v>527</v>
      </c>
      <c r="J307" t="s">
        <v>578</v>
      </c>
      <c r="K307" t="s">
        <v>578</v>
      </c>
      <c r="L307" t="s">
        <v>579</v>
      </c>
      <c r="M307" t="s">
        <v>61</v>
      </c>
      <c r="N307" t="s">
        <v>68</v>
      </c>
    </row>
    <row r="308" spans="2:14" ht="10.55" customHeight="1">
      <c r="B308" t="s">
        <v>19</v>
      </c>
      <c r="C308">
        <v>26357890</v>
      </c>
      <c r="D308" t="s">
        <v>1526</v>
      </c>
      <c r="E308" t="s">
        <v>1527</v>
      </c>
      <c r="F308" t="s">
        <v>676</v>
      </c>
      <c r="G308" t="s">
        <v>1528</v>
      </c>
      <c r="H308" t="s">
        <v>527</v>
      </c>
      <c r="J308" t="s">
        <v>678</v>
      </c>
      <c r="K308" t="s">
        <v>678</v>
      </c>
      <c r="L308" t="s">
        <v>679</v>
      </c>
      <c r="M308" t="s">
        <v>61</v>
      </c>
      <c r="N308" t="s">
        <v>68</v>
      </c>
    </row>
    <row r="309" spans="2:14" ht="10.55" customHeight="1">
      <c r="B309" t="s">
        <v>19</v>
      </c>
      <c r="C309">
        <v>31365894</v>
      </c>
      <c r="D309" t="s">
        <v>1529</v>
      </c>
      <c r="E309" t="s">
        <v>1530</v>
      </c>
      <c r="F309" t="s">
        <v>852</v>
      </c>
      <c r="G309" t="s">
        <v>1531</v>
      </c>
      <c r="H309" t="s">
        <v>525</v>
      </c>
      <c r="J309" t="s">
        <v>566</v>
      </c>
      <c r="K309" t="s">
        <v>566</v>
      </c>
      <c r="L309" t="s">
        <v>567</v>
      </c>
      <c r="M309" t="s">
        <v>61</v>
      </c>
      <c r="N309" t="s">
        <v>68</v>
      </c>
    </row>
    <row r="310" spans="2:14" ht="10.55" customHeight="1">
      <c r="B310" t="s">
        <v>19</v>
      </c>
      <c r="C310">
        <v>31652187</v>
      </c>
      <c r="D310" t="s">
        <v>1532</v>
      </c>
      <c r="E310" t="s">
        <v>1533</v>
      </c>
      <c r="F310" t="s">
        <v>658</v>
      </c>
      <c r="G310" t="s">
        <v>1534</v>
      </c>
      <c r="H310" t="s">
        <v>527</v>
      </c>
      <c r="J310" t="s">
        <v>654</v>
      </c>
      <c r="K310" t="s">
        <v>654</v>
      </c>
      <c r="L310" t="s">
        <v>655</v>
      </c>
      <c r="M310" t="s">
        <v>61</v>
      </c>
      <c r="N310" t="s">
        <v>68</v>
      </c>
    </row>
    <row r="311" spans="2:14" ht="10.55" customHeight="1">
      <c r="B311" t="s">
        <v>19</v>
      </c>
      <c r="C311">
        <v>27367507</v>
      </c>
      <c r="D311" t="s">
        <v>1535</v>
      </c>
      <c r="E311" t="s">
        <v>1536</v>
      </c>
      <c r="F311" t="s">
        <v>44</v>
      </c>
      <c r="G311" t="s">
        <v>1537</v>
      </c>
      <c r="H311" t="s">
        <v>527</v>
      </c>
      <c r="J311" t="s">
        <v>593</v>
      </c>
      <c r="K311" t="s">
        <v>593</v>
      </c>
      <c r="L311" t="s">
        <v>594</v>
      </c>
      <c r="M311" t="s">
        <v>61</v>
      </c>
      <c r="N311" t="s">
        <v>68</v>
      </c>
    </row>
    <row r="312" spans="2:14" ht="10.55" customHeight="1">
      <c r="B312" t="s">
        <v>19</v>
      </c>
      <c r="C312">
        <v>26583859</v>
      </c>
      <c r="D312" t="s">
        <v>1538</v>
      </c>
      <c r="E312" t="s">
        <v>1539</v>
      </c>
      <c r="F312" t="s">
        <v>576</v>
      </c>
      <c r="G312" t="s">
        <v>1540</v>
      </c>
      <c r="H312" t="s">
        <v>527</v>
      </c>
      <c r="J312" t="s">
        <v>578</v>
      </c>
      <c r="K312" t="s">
        <v>578</v>
      </c>
      <c r="L312" t="s">
        <v>579</v>
      </c>
      <c r="M312" t="s">
        <v>61</v>
      </c>
      <c r="N312" t="s">
        <v>68</v>
      </c>
    </row>
    <row r="313" spans="2:14" ht="10.55" customHeight="1">
      <c r="B313" t="s">
        <v>19</v>
      </c>
      <c r="C313">
        <v>26358021</v>
      </c>
      <c r="D313" t="s">
        <v>1541</v>
      </c>
      <c r="E313" t="s">
        <v>1542</v>
      </c>
      <c r="F313" t="s">
        <v>658</v>
      </c>
      <c r="G313" t="s">
        <v>1543</v>
      </c>
      <c r="J313" t="s">
        <v>1044</v>
      </c>
      <c r="K313" t="s">
        <v>1044</v>
      </c>
      <c r="L313" t="s">
        <v>1045</v>
      </c>
      <c r="N313" t="s">
        <v>68</v>
      </c>
    </row>
    <row r="314" spans="2:14" ht="10.55" customHeight="1">
      <c r="B314" t="s">
        <v>19</v>
      </c>
      <c r="C314">
        <v>28984640</v>
      </c>
      <c r="D314" t="s">
        <v>1544</v>
      </c>
      <c r="E314" t="s">
        <v>1545</v>
      </c>
      <c r="F314" t="s">
        <v>646</v>
      </c>
      <c r="G314" t="s">
        <v>1546</v>
      </c>
      <c r="H314" t="s">
        <v>527</v>
      </c>
      <c r="J314" t="s">
        <v>648</v>
      </c>
      <c r="K314" t="s">
        <v>648</v>
      </c>
      <c r="L314" t="s">
        <v>649</v>
      </c>
      <c r="M314" t="s">
        <v>61</v>
      </c>
      <c r="N314" t="s">
        <v>68</v>
      </c>
    </row>
    <row r="315" spans="2:14" ht="10.55" customHeight="1">
      <c r="B315" t="s">
        <v>19</v>
      </c>
      <c r="C315">
        <v>26357706</v>
      </c>
      <c r="D315" t="s">
        <v>1547</v>
      </c>
      <c r="E315" t="s">
        <v>1548</v>
      </c>
      <c r="F315" t="s">
        <v>1194</v>
      </c>
      <c r="G315" t="s">
        <v>1549</v>
      </c>
      <c r="J315" t="s">
        <v>1196</v>
      </c>
      <c r="K315" t="s">
        <v>1196</v>
      </c>
      <c r="L315" t="s">
        <v>1197</v>
      </c>
      <c r="N315" t="s">
        <v>68</v>
      </c>
    </row>
    <row r="316" spans="2:14" ht="10.55" customHeight="1">
      <c r="B316" t="s">
        <v>19</v>
      </c>
      <c r="C316">
        <v>28457710</v>
      </c>
      <c r="D316" t="s">
        <v>1550</v>
      </c>
      <c r="E316" t="s">
        <v>1551</v>
      </c>
      <c r="F316" t="s">
        <v>1223</v>
      </c>
      <c r="G316" t="s">
        <v>1552</v>
      </c>
      <c r="J316" t="s">
        <v>879</v>
      </c>
      <c r="K316" t="s">
        <v>879</v>
      </c>
      <c r="L316" t="s">
        <v>880</v>
      </c>
      <c r="N316" t="s">
        <v>68</v>
      </c>
    </row>
    <row r="317" spans="2:14" ht="10.55" customHeight="1">
      <c r="B317" t="s">
        <v>19</v>
      </c>
      <c r="C317">
        <v>31223233</v>
      </c>
      <c r="D317" t="s">
        <v>1553</v>
      </c>
      <c r="E317" t="s">
        <v>1554</v>
      </c>
      <c r="F317" t="s">
        <v>993</v>
      </c>
      <c r="G317" t="s">
        <v>1555</v>
      </c>
      <c r="J317" t="s">
        <v>884</v>
      </c>
      <c r="K317" t="s">
        <v>884</v>
      </c>
      <c r="L317" t="s">
        <v>885</v>
      </c>
      <c r="N317" t="s">
        <v>68</v>
      </c>
    </row>
    <row r="318" spans="2:14" ht="10.55" customHeight="1">
      <c r="B318" t="s">
        <v>19</v>
      </c>
      <c r="C318">
        <v>30802850</v>
      </c>
      <c r="D318" t="s">
        <v>1556</v>
      </c>
      <c r="E318" t="s">
        <v>1557</v>
      </c>
      <c r="F318" t="s">
        <v>1558</v>
      </c>
      <c r="G318" t="s">
        <v>1559</v>
      </c>
      <c r="H318" t="s">
        <v>527</v>
      </c>
      <c r="J318" t="s">
        <v>578</v>
      </c>
      <c r="K318" t="s">
        <v>578</v>
      </c>
      <c r="L318" t="s">
        <v>579</v>
      </c>
      <c r="M318" t="s">
        <v>61</v>
      </c>
      <c r="N318" t="s">
        <v>68</v>
      </c>
    </row>
    <row r="319" spans="2:14" ht="10.55" customHeight="1">
      <c r="B319" t="s">
        <v>19</v>
      </c>
      <c r="C319">
        <v>28049171</v>
      </c>
      <c r="D319" t="s">
        <v>1560</v>
      </c>
      <c r="E319" t="s">
        <v>1561</v>
      </c>
      <c r="F319" t="s">
        <v>1520</v>
      </c>
      <c r="G319" t="s">
        <v>1562</v>
      </c>
      <c r="J319" t="s">
        <v>699</v>
      </c>
      <c r="K319" t="s">
        <v>699</v>
      </c>
      <c r="L319" t="s">
        <v>700</v>
      </c>
      <c r="N319" t="s">
        <v>68</v>
      </c>
    </row>
    <row r="320" spans="2:14" ht="10.55" customHeight="1">
      <c r="B320" t="s">
        <v>19</v>
      </c>
      <c r="C320">
        <v>28425534</v>
      </c>
      <c r="D320" t="s">
        <v>1563</v>
      </c>
      <c r="E320" t="s">
        <v>1564</v>
      </c>
      <c r="F320" t="s">
        <v>824</v>
      </c>
      <c r="G320" t="s">
        <v>1565</v>
      </c>
      <c r="H320" t="s">
        <v>527</v>
      </c>
      <c r="J320" t="s">
        <v>826</v>
      </c>
      <c r="K320" t="s">
        <v>826</v>
      </c>
      <c r="L320" t="s">
        <v>827</v>
      </c>
      <c r="M320" t="s">
        <v>61</v>
      </c>
      <c r="N320" t="s">
        <v>68</v>
      </c>
    </row>
    <row r="321" spans="2:14" ht="10.55" customHeight="1">
      <c r="B321" t="s">
        <v>19</v>
      </c>
      <c r="C321">
        <v>26358056</v>
      </c>
      <c r="D321" t="s">
        <v>1566</v>
      </c>
      <c r="E321" t="s">
        <v>1567</v>
      </c>
      <c r="F321" t="s">
        <v>691</v>
      </c>
      <c r="G321" t="s">
        <v>1568</v>
      </c>
      <c r="H321" t="s">
        <v>527</v>
      </c>
      <c r="J321" t="s">
        <v>693</v>
      </c>
      <c r="K321" t="s">
        <v>693</v>
      </c>
      <c r="L321" t="s">
        <v>694</v>
      </c>
      <c r="M321" t="s">
        <v>61</v>
      </c>
      <c r="N321" t="s">
        <v>68</v>
      </c>
    </row>
    <row r="322" spans="2:14" ht="10.55" customHeight="1">
      <c r="B322" t="s">
        <v>19</v>
      </c>
      <c r="C322">
        <v>26511070</v>
      </c>
      <c r="D322" t="s">
        <v>1569</v>
      </c>
      <c r="E322" t="s">
        <v>1570</v>
      </c>
      <c r="F322" t="s">
        <v>1571</v>
      </c>
      <c r="G322" t="s">
        <v>1572</v>
      </c>
      <c r="H322" t="s">
        <v>527</v>
      </c>
      <c r="J322" t="s">
        <v>884</v>
      </c>
      <c r="K322" t="s">
        <v>884</v>
      </c>
      <c r="L322" t="s">
        <v>885</v>
      </c>
      <c r="M322" t="s">
        <v>61</v>
      </c>
      <c r="N322" t="s">
        <v>68</v>
      </c>
    </row>
    <row r="323" spans="2:14" ht="10.55" customHeight="1">
      <c r="B323" t="s">
        <v>19</v>
      </c>
      <c r="C323">
        <v>26511050</v>
      </c>
      <c r="D323" t="s">
        <v>1573</v>
      </c>
      <c r="E323" t="s">
        <v>1574</v>
      </c>
      <c r="F323" t="s">
        <v>772</v>
      </c>
      <c r="G323" t="s">
        <v>1575</v>
      </c>
      <c r="J323" t="s">
        <v>774</v>
      </c>
      <c r="K323" t="s">
        <v>774</v>
      </c>
      <c r="L323" t="s">
        <v>775</v>
      </c>
      <c r="N323" t="s">
        <v>68</v>
      </c>
    </row>
    <row r="324" spans="2:14" ht="10.55" customHeight="1">
      <c r="B324" t="s">
        <v>19</v>
      </c>
      <c r="C324">
        <v>26504932</v>
      </c>
      <c r="D324" t="s">
        <v>1576</v>
      </c>
      <c r="E324" t="s">
        <v>1577</v>
      </c>
      <c r="F324" t="s">
        <v>732</v>
      </c>
      <c r="G324" t="s">
        <v>1578</v>
      </c>
      <c r="H324" t="s">
        <v>527</v>
      </c>
      <c r="J324" t="s">
        <v>734</v>
      </c>
      <c r="K324" t="s">
        <v>734</v>
      </c>
      <c r="L324" t="s">
        <v>735</v>
      </c>
      <c r="M324" t="s">
        <v>61</v>
      </c>
      <c r="N324" t="s">
        <v>68</v>
      </c>
    </row>
    <row r="325" spans="2:14" ht="10.55" customHeight="1">
      <c r="B325" t="s">
        <v>19</v>
      </c>
      <c r="C325">
        <v>31726081</v>
      </c>
      <c r="D325" t="s">
        <v>1579</v>
      </c>
      <c r="E325" t="s">
        <v>1580</v>
      </c>
      <c r="F325" t="s">
        <v>576</v>
      </c>
      <c r="G325" t="s">
        <v>1581</v>
      </c>
      <c r="H325" t="s">
        <v>527</v>
      </c>
      <c r="J325" t="s">
        <v>578</v>
      </c>
      <c r="K325" t="s">
        <v>578</v>
      </c>
      <c r="L325" t="s">
        <v>579</v>
      </c>
      <c r="M325" t="s">
        <v>61</v>
      </c>
      <c r="N325" t="s">
        <v>68</v>
      </c>
    </row>
    <row r="326" spans="2:14" ht="10.55" customHeight="1">
      <c r="B326" t="s">
        <v>19</v>
      </c>
      <c r="C326">
        <v>26508851</v>
      </c>
      <c r="D326" t="s">
        <v>1582</v>
      </c>
      <c r="E326" t="s">
        <v>1583</v>
      </c>
      <c r="F326" t="s">
        <v>44</v>
      </c>
      <c r="G326" t="s">
        <v>1584</v>
      </c>
      <c r="H326" t="s">
        <v>527</v>
      </c>
      <c r="J326" t="s">
        <v>71</v>
      </c>
      <c r="K326" t="s">
        <v>71</v>
      </c>
      <c r="L326" t="s">
        <v>76</v>
      </c>
      <c r="M326" t="s">
        <v>61</v>
      </c>
      <c r="N326" t="s">
        <v>68</v>
      </c>
    </row>
    <row r="327" spans="2:14" ht="10.55" customHeight="1">
      <c r="B327" t="s">
        <v>19</v>
      </c>
      <c r="C327">
        <v>31290833</v>
      </c>
      <c r="D327" t="s">
        <v>1585</v>
      </c>
      <c r="E327" t="s">
        <v>1586</v>
      </c>
      <c r="F327" t="s">
        <v>1587</v>
      </c>
      <c r="G327" t="s">
        <v>1588</v>
      </c>
      <c r="H327" t="s">
        <v>527</v>
      </c>
      <c r="J327" t="s">
        <v>747</v>
      </c>
      <c r="K327" t="s">
        <v>747</v>
      </c>
      <c r="L327" t="s">
        <v>748</v>
      </c>
      <c r="M327" t="s">
        <v>61</v>
      </c>
      <c r="N327" t="s">
        <v>68</v>
      </c>
    </row>
    <row r="328" spans="2:14" ht="10.55" customHeight="1">
      <c r="B328" t="s">
        <v>19</v>
      </c>
      <c r="C328">
        <v>26357848</v>
      </c>
      <c r="D328" t="s">
        <v>1589</v>
      </c>
      <c r="E328" t="s">
        <v>1590</v>
      </c>
      <c r="F328" t="s">
        <v>576</v>
      </c>
      <c r="G328" t="s">
        <v>1591</v>
      </c>
      <c r="H328" t="s">
        <v>527</v>
      </c>
      <c r="J328" t="s">
        <v>578</v>
      </c>
      <c r="K328" t="s">
        <v>578</v>
      </c>
      <c r="L328" t="s">
        <v>579</v>
      </c>
      <c r="M328" t="s">
        <v>61</v>
      </c>
      <c r="N328" t="s">
        <v>68</v>
      </c>
    </row>
    <row r="329" spans="2:14" ht="10.55" customHeight="1">
      <c r="B329" t="s">
        <v>19</v>
      </c>
      <c r="C329">
        <v>28957655</v>
      </c>
      <c r="D329" t="s">
        <v>1592</v>
      </c>
      <c r="E329" t="s">
        <v>1593</v>
      </c>
      <c r="F329" t="s">
        <v>797</v>
      </c>
      <c r="G329" t="s">
        <v>1594</v>
      </c>
      <c r="H329" t="s">
        <v>527</v>
      </c>
      <c r="J329" t="s">
        <v>799</v>
      </c>
      <c r="K329" t="s">
        <v>799</v>
      </c>
      <c r="L329" t="s">
        <v>800</v>
      </c>
      <c r="M329" t="s">
        <v>61</v>
      </c>
      <c r="N329" t="s">
        <v>68</v>
      </c>
    </row>
    <row r="330" spans="2:14" ht="10.55" customHeight="1">
      <c r="B330" t="s">
        <v>19</v>
      </c>
      <c r="C330">
        <v>28869428</v>
      </c>
      <c r="D330" t="s">
        <v>1595</v>
      </c>
      <c r="E330" t="s">
        <v>1596</v>
      </c>
      <c r="F330" t="s">
        <v>44</v>
      </c>
      <c r="G330" t="s">
        <v>1597</v>
      </c>
      <c r="H330" t="s">
        <v>528</v>
      </c>
      <c r="J330" t="s">
        <v>71</v>
      </c>
      <c r="K330" t="s">
        <v>71</v>
      </c>
      <c r="L330" t="s">
        <v>76</v>
      </c>
      <c r="M330" t="s">
        <v>61</v>
      </c>
      <c r="N330" t="s">
        <v>250</v>
      </c>
    </row>
    <row r="331" spans="2:14" ht="10.55" customHeight="1">
      <c r="B331" t="s">
        <v>19</v>
      </c>
      <c r="C331">
        <v>26511134</v>
      </c>
      <c r="D331" t="s">
        <v>1598</v>
      </c>
      <c r="E331" t="s">
        <v>1599</v>
      </c>
      <c r="F331" t="s">
        <v>697</v>
      </c>
      <c r="G331" t="s">
        <v>1600</v>
      </c>
      <c r="H331" t="s">
        <v>528</v>
      </c>
      <c r="J331" t="s">
        <v>699</v>
      </c>
      <c r="K331" t="s">
        <v>699</v>
      </c>
      <c r="L331" t="s">
        <v>700</v>
      </c>
      <c r="M331" t="s">
        <v>61</v>
      </c>
      <c r="N331" t="s">
        <v>68</v>
      </c>
    </row>
    <row r="332" spans="2:14" ht="10.55" customHeight="1">
      <c r="B332" t="s">
        <v>19</v>
      </c>
      <c r="C332">
        <v>26357789</v>
      </c>
      <c r="D332" t="s">
        <v>1601</v>
      </c>
      <c r="E332" t="s">
        <v>1602</v>
      </c>
      <c r="F332" t="s">
        <v>591</v>
      </c>
      <c r="G332" t="s">
        <v>1603</v>
      </c>
      <c r="H332" t="s">
        <v>527</v>
      </c>
      <c r="J332" t="s">
        <v>593</v>
      </c>
      <c r="K332" t="s">
        <v>593</v>
      </c>
      <c r="L332" t="s">
        <v>594</v>
      </c>
      <c r="M332" t="s">
        <v>61</v>
      </c>
      <c r="N332" t="s">
        <v>68</v>
      </c>
    </row>
    <row r="333" spans="2:14" ht="10.55" customHeight="1">
      <c r="B333" t="s">
        <v>19</v>
      </c>
      <c r="C333">
        <v>31297753</v>
      </c>
      <c r="D333" t="s">
        <v>1604</v>
      </c>
      <c r="E333" t="s">
        <v>1605</v>
      </c>
      <c r="F333" t="s">
        <v>676</v>
      </c>
      <c r="G333" t="s">
        <v>1606</v>
      </c>
      <c r="H333" t="s">
        <v>527</v>
      </c>
      <c r="J333" t="s">
        <v>678</v>
      </c>
      <c r="K333" t="s">
        <v>678</v>
      </c>
      <c r="L333" t="s">
        <v>679</v>
      </c>
      <c r="M333" t="s">
        <v>61</v>
      </c>
      <c r="N333" t="s">
        <v>68</v>
      </c>
    </row>
    <row r="334" spans="2:14" ht="10.55" customHeight="1">
      <c r="B334" t="s">
        <v>19</v>
      </c>
      <c r="C334">
        <v>31604584</v>
      </c>
      <c r="D334" t="s">
        <v>1607</v>
      </c>
      <c r="E334" t="s">
        <v>1608</v>
      </c>
      <c r="F334" t="s">
        <v>852</v>
      </c>
      <c r="G334" t="s">
        <v>1609</v>
      </c>
      <c r="H334" t="s">
        <v>527</v>
      </c>
      <c r="J334" t="s">
        <v>566</v>
      </c>
      <c r="K334" t="s">
        <v>566</v>
      </c>
      <c r="L334" t="s">
        <v>567</v>
      </c>
      <c r="M334" t="s">
        <v>61</v>
      </c>
      <c r="N334" t="s">
        <v>68</v>
      </c>
    </row>
    <row r="335" spans="2:14" ht="10.55" customHeight="1">
      <c r="B335" t="s">
        <v>19</v>
      </c>
      <c r="C335">
        <v>26357986</v>
      </c>
      <c r="D335" t="s">
        <v>1610</v>
      </c>
      <c r="E335" t="s">
        <v>1611</v>
      </c>
      <c r="F335" t="s">
        <v>609</v>
      </c>
      <c r="G335" t="s">
        <v>1612</v>
      </c>
      <c r="H335" t="s">
        <v>527</v>
      </c>
      <c r="J335" t="s">
        <v>666</v>
      </c>
      <c r="K335" t="s">
        <v>666</v>
      </c>
      <c r="L335" t="s">
        <v>667</v>
      </c>
      <c r="M335" t="s">
        <v>61</v>
      </c>
      <c r="N335" t="s">
        <v>68</v>
      </c>
    </row>
    <row r="336" spans="2:14" ht="10.55" customHeight="1">
      <c r="B336" t="s">
        <v>19</v>
      </c>
      <c r="C336">
        <v>26509751</v>
      </c>
      <c r="D336" t="s">
        <v>1613</v>
      </c>
      <c r="E336" t="s">
        <v>1614</v>
      </c>
      <c r="F336" t="s">
        <v>615</v>
      </c>
      <c r="G336" t="s">
        <v>1615</v>
      </c>
      <c r="J336" t="s">
        <v>617</v>
      </c>
      <c r="K336" t="s">
        <v>617</v>
      </c>
      <c r="L336" t="s">
        <v>618</v>
      </c>
      <c r="N336" t="s">
        <v>68</v>
      </c>
    </row>
    <row r="337" spans="2:14" ht="10.55" customHeight="1">
      <c r="B337" t="s">
        <v>19</v>
      </c>
      <c r="C337">
        <v>31520461</v>
      </c>
      <c r="D337" t="s">
        <v>1616</v>
      </c>
      <c r="E337" t="s">
        <v>1617</v>
      </c>
      <c r="F337" t="s">
        <v>786</v>
      </c>
      <c r="G337" t="s">
        <v>1618</v>
      </c>
      <c r="H337" t="s">
        <v>528</v>
      </c>
      <c r="J337" t="s">
        <v>678</v>
      </c>
      <c r="K337" t="s">
        <v>678</v>
      </c>
      <c r="L337" t="s">
        <v>679</v>
      </c>
      <c r="M337" t="s">
        <v>61</v>
      </c>
      <c r="N337" t="s">
        <v>68</v>
      </c>
    </row>
    <row r="338" spans="2:14" ht="10.55" customHeight="1">
      <c r="B338" t="s">
        <v>19</v>
      </c>
      <c r="C338">
        <v>31520461</v>
      </c>
      <c r="D338" t="s">
        <v>1616</v>
      </c>
      <c r="E338" t="s">
        <v>1617</v>
      </c>
      <c r="F338" t="s">
        <v>786</v>
      </c>
      <c r="G338" t="s">
        <v>1618</v>
      </c>
      <c r="H338" t="s">
        <v>528</v>
      </c>
      <c r="J338" t="s">
        <v>714</v>
      </c>
      <c r="K338" t="s">
        <v>714</v>
      </c>
      <c r="L338" t="s">
        <v>715</v>
      </c>
      <c r="M338" t="s">
        <v>61</v>
      </c>
      <c r="N338" t="s">
        <v>68</v>
      </c>
    </row>
    <row r="339" spans="2:14" ht="10.55" customHeight="1">
      <c r="B339" t="s">
        <v>19</v>
      </c>
      <c r="C339">
        <v>31597182</v>
      </c>
      <c r="D339" t="s">
        <v>1619</v>
      </c>
      <c r="E339" t="s">
        <v>1620</v>
      </c>
      <c r="F339" t="s">
        <v>1264</v>
      </c>
      <c r="G339" t="s">
        <v>1621</v>
      </c>
      <c r="H339" t="s">
        <v>527</v>
      </c>
      <c r="J339" t="s">
        <v>774</v>
      </c>
      <c r="K339" t="s">
        <v>774</v>
      </c>
      <c r="L339" t="s">
        <v>775</v>
      </c>
      <c r="M339" t="s">
        <v>61</v>
      </c>
      <c r="N339" t="s">
        <v>68</v>
      </c>
    </row>
    <row r="340" spans="2:14" ht="10.55" customHeight="1">
      <c r="B340" t="s">
        <v>19</v>
      </c>
      <c r="C340">
        <v>26357871</v>
      </c>
      <c r="D340" t="s">
        <v>1622</v>
      </c>
      <c r="E340" t="s">
        <v>1623</v>
      </c>
      <c r="F340" t="s">
        <v>984</v>
      </c>
      <c r="G340" t="s">
        <v>1624</v>
      </c>
      <c r="J340" t="s">
        <v>986</v>
      </c>
      <c r="K340" t="s">
        <v>986</v>
      </c>
      <c r="L340" t="s">
        <v>987</v>
      </c>
      <c r="N340" t="s">
        <v>68</v>
      </c>
    </row>
    <row r="341" spans="2:14" ht="10.55" customHeight="1">
      <c r="B341" t="s">
        <v>19</v>
      </c>
      <c r="C341">
        <v>30917791</v>
      </c>
      <c r="D341" t="s">
        <v>1625</v>
      </c>
      <c r="E341" t="s">
        <v>1626</v>
      </c>
      <c r="F341" t="s">
        <v>685</v>
      </c>
      <c r="G341" t="s">
        <v>1627</v>
      </c>
      <c r="H341" t="s">
        <v>527</v>
      </c>
      <c r="J341" t="s">
        <v>687</v>
      </c>
      <c r="K341" t="s">
        <v>687</v>
      </c>
      <c r="L341" t="s">
        <v>688</v>
      </c>
      <c r="M341" t="s">
        <v>61</v>
      </c>
      <c r="N341" t="s">
        <v>68</v>
      </c>
    </row>
    <row r="342" spans="2:14" ht="10.55" customHeight="1">
      <c r="B342" t="s">
        <v>19</v>
      </c>
      <c r="C342">
        <v>30876749</v>
      </c>
      <c r="D342" t="s">
        <v>1628</v>
      </c>
      <c r="E342" t="s">
        <v>1629</v>
      </c>
      <c r="F342" t="s">
        <v>576</v>
      </c>
      <c r="G342" t="s">
        <v>1630</v>
      </c>
      <c r="H342" t="s">
        <v>527</v>
      </c>
      <c r="J342" t="s">
        <v>578</v>
      </c>
      <c r="K342" t="s">
        <v>578</v>
      </c>
      <c r="L342" t="s">
        <v>579</v>
      </c>
      <c r="M342" t="s">
        <v>61</v>
      </c>
      <c r="N342" t="s">
        <v>68</v>
      </c>
    </row>
    <row r="343" spans="2:14" ht="10.55" customHeight="1">
      <c r="B343" t="s">
        <v>19</v>
      </c>
      <c r="C343">
        <v>28872292</v>
      </c>
      <c r="D343" t="s">
        <v>1631</v>
      </c>
      <c r="E343" t="s">
        <v>1632</v>
      </c>
      <c r="F343" t="s">
        <v>697</v>
      </c>
      <c r="G343" t="s">
        <v>1633</v>
      </c>
      <c r="H343" t="s">
        <v>527</v>
      </c>
      <c r="J343" t="s">
        <v>699</v>
      </c>
      <c r="K343" t="s">
        <v>699</v>
      </c>
      <c r="L343" t="s">
        <v>700</v>
      </c>
      <c r="M343" t="s">
        <v>61</v>
      </c>
      <c r="N343" t="s">
        <v>68</v>
      </c>
    </row>
    <row r="344" spans="2:14" ht="10.55" customHeight="1">
      <c r="B344" t="s">
        <v>19</v>
      </c>
      <c r="C344">
        <v>26357886</v>
      </c>
      <c r="D344" t="s">
        <v>1634</v>
      </c>
      <c r="E344" t="s">
        <v>1635</v>
      </c>
      <c r="F344" t="s">
        <v>697</v>
      </c>
      <c r="G344" t="s">
        <v>1636</v>
      </c>
      <c r="H344" t="s">
        <v>527</v>
      </c>
      <c r="J344" t="s">
        <v>699</v>
      </c>
      <c r="K344" t="s">
        <v>699</v>
      </c>
      <c r="L344" t="s">
        <v>700</v>
      </c>
      <c r="M344" t="s">
        <v>61</v>
      </c>
      <c r="N344" t="s">
        <v>68</v>
      </c>
    </row>
    <row r="345" spans="2:14" ht="10.55" customHeight="1">
      <c r="B345" t="s">
        <v>19</v>
      </c>
      <c r="C345">
        <v>28869408</v>
      </c>
      <c r="D345" t="s">
        <v>1637</v>
      </c>
      <c r="E345" t="s">
        <v>1638</v>
      </c>
      <c r="F345" t="s">
        <v>44</v>
      </c>
      <c r="G345" t="s">
        <v>1639</v>
      </c>
      <c r="H345" t="s">
        <v>527</v>
      </c>
      <c r="J345" t="s">
        <v>71</v>
      </c>
      <c r="K345" t="s">
        <v>71</v>
      </c>
      <c r="L345" t="s">
        <v>76</v>
      </c>
      <c r="M345" t="s">
        <v>61</v>
      </c>
      <c r="N345" t="s">
        <v>68</v>
      </c>
    </row>
    <row r="346" spans="2:14" ht="10.55" customHeight="1">
      <c r="B346" t="s">
        <v>19</v>
      </c>
      <c r="C346">
        <v>26357713</v>
      </c>
      <c r="D346" t="s">
        <v>1640</v>
      </c>
      <c r="E346" t="s">
        <v>1641</v>
      </c>
      <c r="F346" t="s">
        <v>941</v>
      </c>
      <c r="G346" t="s">
        <v>1642</v>
      </c>
      <c r="H346" t="s">
        <v>527</v>
      </c>
      <c r="J346" t="s">
        <v>779</v>
      </c>
      <c r="K346" t="s">
        <v>779</v>
      </c>
      <c r="L346" t="s">
        <v>780</v>
      </c>
      <c r="M346" t="s">
        <v>61</v>
      </c>
      <c r="N346" t="s">
        <v>68</v>
      </c>
    </row>
    <row r="347" spans="2:14" ht="10.55" customHeight="1">
      <c r="B347" t="s">
        <v>19</v>
      </c>
      <c r="C347">
        <v>28465925</v>
      </c>
      <c r="D347" t="s">
        <v>1643</v>
      </c>
      <c r="E347" t="s">
        <v>1644</v>
      </c>
      <c r="F347" t="s">
        <v>997</v>
      </c>
      <c r="G347" t="s">
        <v>1645</v>
      </c>
      <c r="H347" t="s">
        <v>527</v>
      </c>
      <c r="J347" t="s">
        <v>999</v>
      </c>
      <c r="K347" t="s">
        <v>999</v>
      </c>
      <c r="L347" t="s">
        <v>1000</v>
      </c>
      <c r="M347" t="s">
        <v>61</v>
      </c>
      <c r="N347" t="s">
        <v>68</v>
      </c>
    </row>
    <row r="348" spans="2:14" ht="10.55" customHeight="1">
      <c r="B348" t="s">
        <v>19</v>
      </c>
      <c r="C348">
        <v>31638683</v>
      </c>
      <c r="D348" t="s">
        <v>1646</v>
      </c>
      <c r="E348" t="s">
        <v>1647</v>
      </c>
      <c r="F348" t="s">
        <v>44</v>
      </c>
      <c r="G348" t="s">
        <v>1648</v>
      </c>
      <c r="H348" t="s">
        <v>53</v>
      </c>
      <c r="J348" t="s">
        <v>71</v>
      </c>
      <c r="K348" t="s">
        <v>71</v>
      </c>
      <c r="L348" t="s">
        <v>76</v>
      </c>
      <c r="M348" t="s">
        <v>61</v>
      </c>
      <c r="N348" t="s">
        <v>68</v>
      </c>
    </row>
    <row r="349" spans="2:14" ht="10.55" customHeight="1">
      <c r="B349" t="s">
        <v>19</v>
      </c>
      <c r="C349">
        <v>26550887</v>
      </c>
      <c r="D349" t="s">
        <v>1649</v>
      </c>
      <c r="E349" t="s">
        <v>1650</v>
      </c>
      <c r="F349" t="s">
        <v>621</v>
      </c>
      <c r="G349" t="s">
        <v>1651</v>
      </c>
      <c r="H349" t="s">
        <v>527</v>
      </c>
      <c r="J349" t="s">
        <v>623</v>
      </c>
      <c r="K349" t="s">
        <v>623</v>
      </c>
      <c r="L349" t="s">
        <v>624</v>
      </c>
      <c r="M349" t="s">
        <v>61</v>
      </c>
      <c r="N349" t="s">
        <v>250</v>
      </c>
    </row>
    <row r="350" spans="2:14" ht="10.55" customHeight="1">
      <c r="B350" t="s">
        <v>19</v>
      </c>
      <c r="C350">
        <v>31402417</v>
      </c>
      <c r="D350" t="s">
        <v>1652</v>
      </c>
      <c r="E350" t="s">
        <v>1653</v>
      </c>
      <c r="F350" t="s">
        <v>576</v>
      </c>
      <c r="G350" t="s">
        <v>1654</v>
      </c>
      <c r="H350" t="s">
        <v>528</v>
      </c>
      <c r="J350" t="s">
        <v>578</v>
      </c>
      <c r="K350" t="s">
        <v>578</v>
      </c>
      <c r="L350" t="s">
        <v>579</v>
      </c>
      <c r="M350" t="s">
        <v>61</v>
      </c>
      <c r="N350" t="s">
        <v>68</v>
      </c>
    </row>
    <row r="351" spans="2:14" ht="10.55" customHeight="1">
      <c r="B351" t="s">
        <v>19</v>
      </c>
      <c r="C351">
        <v>31740489</v>
      </c>
      <c r="D351" t="s">
        <v>1655</v>
      </c>
      <c r="E351" t="s">
        <v>1656</v>
      </c>
      <c r="F351" t="s">
        <v>1419</v>
      </c>
      <c r="G351" t="s">
        <v>1657</v>
      </c>
      <c r="H351" t="s">
        <v>527</v>
      </c>
      <c r="J351" t="s">
        <v>699</v>
      </c>
      <c r="K351" t="s">
        <v>699</v>
      </c>
      <c r="L351" t="s">
        <v>700</v>
      </c>
      <c r="M351" t="s">
        <v>61</v>
      </c>
      <c r="N351" t="s">
        <v>68</v>
      </c>
    </row>
    <row r="352" spans="2:14" ht="10.55" customHeight="1">
      <c r="B352" t="s">
        <v>19</v>
      </c>
      <c r="C352">
        <v>26639023</v>
      </c>
      <c r="D352" t="s">
        <v>1658</v>
      </c>
      <c r="E352" t="s">
        <v>1659</v>
      </c>
      <c r="F352" t="s">
        <v>697</v>
      </c>
      <c r="G352" t="s">
        <v>1660</v>
      </c>
      <c r="J352" t="s">
        <v>699</v>
      </c>
      <c r="K352" t="s">
        <v>699</v>
      </c>
      <c r="L352" t="s">
        <v>700</v>
      </c>
      <c r="N352" t="s">
        <v>68</v>
      </c>
    </row>
    <row r="353" spans="2:14" ht="10.55" customHeight="1">
      <c r="B353" t="s">
        <v>19</v>
      </c>
      <c r="C353">
        <v>26357734</v>
      </c>
      <c r="D353" t="s">
        <v>1661</v>
      </c>
      <c r="E353" t="s">
        <v>1662</v>
      </c>
      <c r="F353" t="s">
        <v>44</v>
      </c>
      <c r="G353" t="s">
        <v>1663</v>
      </c>
      <c r="H353" t="s">
        <v>527</v>
      </c>
      <c r="J353" t="s">
        <v>71</v>
      </c>
      <c r="K353" t="s">
        <v>71</v>
      </c>
      <c r="L353" t="s">
        <v>76</v>
      </c>
      <c r="M353" t="s">
        <v>61</v>
      </c>
      <c r="N353" t="s">
        <v>68</v>
      </c>
    </row>
    <row r="354" spans="2:14" ht="10.55" customHeight="1">
      <c r="B354" t="s">
        <v>19</v>
      </c>
      <c r="C354">
        <v>28874544</v>
      </c>
      <c r="D354" t="s">
        <v>1664</v>
      </c>
      <c r="E354" t="s">
        <v>1665</v>
      </c>
      <c r="F354" t="s">
        <v>697</v>
      </c>
      <c r="G354" t="s">
        <v>1666</v>
      </c>
      <c r="H354" t="s">
        <v>528</v>
      </c>
      <c r="J354" t="s">
        <v>753</v>
      </c>
      <c r="K354" t="s">
        <v>753</v>
      </c>
      <c r="L354" t="s">
        <v>754</v>
      </c>
      <c r="M354" t="s">
        <v>61</v>
      </c>
      <c r="N354" t="s">
        <v>68</v>
      </c>
    </row>
    <row r="355" spans="2:14" ht="10.55" customHeight="1">
      <c r="B355" t="s">
        <v>19</v>
      </c>
      <c r="C355">
        <v>28874544</v>
      </c>
      <c r="D355" t="s">
        <v>1664</v>
      </c>
      <c r="E355" t="s">
        <v>1665</v>
      </c>
      <c r="F355" t="s">
        <v>697</v>
      </c>
      <c r="G355" t="s">
        <v>1666</v>
      </c>
      <c r="H355" t="s">
        <v>528</v>
      </c>
      <c r="J355" t="s">
        <v>699</v>
      </c>
      <c r="K355" t="s">
        <v>699</v>
      </c>
      <c r="L355" t="s">
        <v>700</v>
      </c>
      <c r="M355" t="s">
        <v>61</v>
      </c>
      <c r="N355" t="s">
        <v>68</v>
      </c>
    </row>
    <row r="356" spans="2:14" ht="10.55" customHeight="1">
      <c r="B356" t="s">
        <v>19</v>
      </c>
      <c r="C356">
        <v>31464621</v>
      </c>
      <c r="D356" t="s">
        <v>1667</v>
      </c>
      <c r="E356" t="s">
        <v>1668</v>
      </c>
      <c r="F356" t="s">
        <v>44</v>
      </c>
      <c r="G356" t="s">
        <v>1669</v>
      </c>
      <c r="H356" t="s">
        <v>527</v>
      </c>
      <c r="J356" t="s">
        <v>71</v>
      </c>
      <c r="K356" t="s">
        <v>71</v>
      </c>
      <c r="L356" t="s">
        <v>76</v>
      </c>
      <c r="M356" t="s">
        <v>61</v>
      </c>
      <c r="N356" t="s">
        <v>68</v>
      </c>
    </row>
    <row r="357" spans="2:14" ht="10.55" customHeight="1">
      <c r="B357" t="s">
        <v>19</v>
      </c>
      <c r="C357">
        <v>30359191</v>
      </c>
      <c r="D357" t="s">
        <v>1670</v>
      </c>
      <c r="E357" t="s">
        <v>1671</v>
      </c>
      <c r="F357" t="s">
        <v>997</v>
      </c>
      <c r="G357" t="s">
        <v>1672</v>
      </c>
      <c r="H357" t="s">
        <v>527</v>
      </c>
      <c r="J357" t="s">
        <v>999</v>
      </c>
      <c r="K357" t="s">
        <v>999</v>
      </c>
      <c r="L357" t="s">
        <v>1000</v>
      </c>
      <c r="M357" t="s">
        <v>61</v>
      </c>
      <c r="N357" t="s">
        <v>68</v>
      </c>
    </row>
    <row r="358" spans="2:14" ht="10.55" customHeight="1">
      <c r="B358" t="s">
        <v>19</v>
      </c>
      <c r="C358">
        <v>31536122</v>
      </c>
      <c r="D358" t="s">
        <v>1673</v>
      </c>
      <c r="E358" t="s">
        <v>1674</v>
      </c>
      <c r="F358" t="s">
        <v>697</v>
      </c>
      <c r="G358" t="s">
        <v>1675</v>
      </c>
      <c r="J358" t="s">
        <v>699</v>
      </c>
      <c r="K358" t="s">
        <v>699</v>
      </c>
      <c r="L358" t="s">
        <v>700</v>
      </c>
      <c r="N358" t="s">
        <v>68</v>
      </c>
    </row>
    <row r="359" spans="2:14" ht="10.55" customHeight="1">
      <c r="B359" t="s">
        <v>19</v>
      </c>
      <c r="C359">
        <v>26357915</v>
      </c>
      <c r="D359" t="s">
        <v>1676</v>
      </c>
      <c r="E359" t="s">
        <v>1677</v>
      </c>
      <c r="F359" t="s">
        <v>824</v>
      </c>
      <c r="G359" t="s">
        <v>1678</v>
      </c>
      <c r="H359" t="s">
        <v>527</v>
      </c>
      <c r="J359" t="s">
        <v>826</v>
      </c>
      <c r="K359" t="s">
        <v>826</v>
      </c>
      <c r="L359" t="s">
        <v>827</v>
      </c>
      <c r="M359" t="s">
        <v>61</v>
      </c>
      <c r="N359" t="s">
        <v>68</v>
      </c>
    </row>
    <row r="360" spans="2:14" ht="10.55" customHeight="1">
      <c r="B360" t="s">
        <v>19</v>
      </c>
      <c r="C360">
        <v>31463014</v>
      </c>
      <c r="D360" t="s">
        <v>1679</v>
      </c>
      <c r="E360" t="s">
        <v>1680</v>
      </c>
      <c r="F360" t="s">
        <v>646</v>
      </c>
      <c r="G360" t="s">
        <v>1681</v>
      </c>
      <c r="H360" t="s">
        <v>527</v>
      </c>
      <c r="J360" t="s">
        <v>648</v>
      </c>
      <c r="K360" t="s">
        <v>648</v>
      </c>
      <c r="L360" t="s">
        <v>649</v>
      </c>
      <c r="M360" t="s">
        <v>61</v>
      </c>
      <c r="N360" t="s">
        <v>68</v>
      </c>
    </row>
    <row r="361" spans="2:14" ht="10.55" customHeight="1">
      <c r="B361" t="s">
        <v>19</v>
      </c>
      <c r="C361">
        <v>28983529</v>
      </c>
      <c r="D361" t="s">
        <v>1682</v>
      </c>
      <c r="E361" t="s">
        <v>1683</v>
      </c>
      <c r="F361" t="s">
        <v>658</v>
      </c>
      <c r="G361" t="s">
        <v>1684</v>
      </c>
      <c r="H361" t="s">
        <v>528</v>
      </c>
      <c r="J361" t="s">
        <v>654</v>
      </c>
      <c r="K361" t="s">
        <v>654</v>
      </c>
      <c r="L361" t="s">
        <v>655</v>
      </c>
      <c r="M361" t="s">
        <v>61</v>
      </c>
      <c r="N361" t="s">
        <v>68</v>
      </c>
    </row>
    <row r="362" spans="2:14" ht="10.55" customHeight="1">
      <c r="B362" t="s">
        <v>19</v>
      </c>
      <c r="C362">
        <v>30358956</v>
      </c>
      <c r="D362" t="s">
        <v>1685</v>
      </c>
      <c r="E362" t="s">
        <v>1686</v>
      </c>
      <c r="F362" t="s">
        <v>790</v>
      </c>
      <c r="G362" t="s">
        <v>1687</v>
      </c>
      <c r="J362" t="s">
        <v>572</v>
      </c>
      <c r="K362" t="s">
        <v>572</v>
      </c>
      <c r="L362" t="s">
        <v>573</v>
      </c>
      <c r="N362" t="s">
        <v>68</v>
      </c>
    </row>
    <row r="363" spans="2:14" ht="10.55" customHeight="1">
      <c r="B363" t="s">
        <v>19</v>
      </c>
      <c r="C363">
        <v>30390865</v>
      </c>
      <c r="D363" t="s">
        <v>1688</v>
      </c>
      <c r="E363" t="s">
        <v>1689</v>
      </c>
      <c r="F363" t="s">
        <v>658</v>
      </c>
      <c r="G363" t="s">
        <v>1690</v>
      </c>
      <c r="J363" t="s">
        <v>654</v>
      </c>
      <c r="K363" t="s">
        <v>654</v>
      </c>
      <c r="L363" t="s">
        <v>655</v>
      </c>
      <c r="N363" t="s">
        <v>68</v>
      </c>
    </row>
    <row r="364" spans="2:14" ht="10.55" customHeight="1">
      <c r="B364" t="s">
        <v>19</v>
      </c>
      <c r="C364">
        <v>30390865</v>
      </c>
      <c r="D364" t="s">
        <v>1688</v>
      </c>
      <c r="E364" t="s">
        <v>1689</v>
      </c>
      <c r="F364" t="s">
        <v>658</v>
      </c>
      <c r="G364" t="s">
        <v>1690</v>
      </c>
      <c r="J364" t="s">
        <v>1044</v>
      </c>
      <c r="K364" t="s">
        <v>1044</v>
      </c>
      <c r="L364" t="s">
        <v>1045</v>
      </c>
      <c r="N364" t="s">
        <v>68</v>
      </c>
    </row>
    <row r="365" spans="2:14" ht="10.55" customHeight="1">
      <c r="B365" t="s">
        <v>19</v>
      </c>
      <c r="C365">
        <v>31655803</v>
      </c>
      <c r="D365" t="s">
        <v>1691</v>
      </c>
      <c r="E365" t="s">
        <v>1692</v>
      </c>
      <c r="F365" t="s">
        <v>786</v>
      </c>
      <c r="G365" t="s">
        <v>1693</v>
      </c>
      <c r="J365" t="s">
        <v>753</v>
      </c>
      <c r="K365" t="s">
        <v>753</v>
      </c>
      <c r="L365" t="s">
        <v>754</v>
      </c>
      <c r="N365" t="s">
        <v>68</v>
      </c>
    </row>
    <row r="366" spans="2:14" ht="10.55" customHeight="1">
      <c r="B366" t="s">
        <v>19</v>
      </c>
      <c r="C366">
        <v>31341252</v>
      </c>
      <c r="D366" t="s">
        <v>1694</v>
      </c>
      <c r="E366" t="s">
        <v>1695</v>
      </c>
      <c r="F366" t="s">
        <v>909</v>
      </c>
      <c r="G366" t="s">
        <v>1696</v>
      </c>
      <c r="H366" t="s">
        <v>522</v>
      </c>
      <c r="J366" t="s">
        <v>911</v>
      </c>
      <c r="K366" t="s">
        <v>911</v>
      </c>
      <c r="L366" t="s">
        <v>912</v>
      </c>
      <c r="M366" t="s">
        <v>61</v>
      </c>
      <c r="N366" t="s">
        <v>68</v>
      </c>
    </row>
    <row r="367" spans="2:14" ht="10.55" customHeight="1">
      <c r="B367" t="s">
        <v>19</v>
      </c>
      <c r="C367">
        <v>26357768</v>
      </c>
      <c r="D367" t="s">
        <v>1697</v>
      </c>
      <c r="E367" t="s">
        <v>1698</v>
      </c>
      <c r="F367" t="s">
        <v>772</v>
      </c>
      <c r="G367" t="s">
        <v>1699</v>
      </c>
      <c r="J367" t="s">
        <v>774</v>
      </c>
      <c r="K367" t="s">
        <v>774</v>
      </c>
      <c r="L367" t="s">
        <v>775</v>
      </c>
      <c r="N367" t="s">
        <v>68</v>
      </c>
    </row>
    <row r="368" spans="2:14" ht="10.55" customHeight="1">
      <c r="B368" t="s">
        <v>19</v>
      </c>
      <c r="C368">
        <v>31031661</v>
      </c>
      <c r="D368" t="s">
        <v>1700</v>
      </c>
      <c r="E368" t="s">
        <v>1701</v>
      </c>
      <c r="F368" t="s">
        <v>1339</v>
      </c>
      <c r="G368" t="s">
        <v>1702</v>
      </c>
      <c r="H368" t="s">
        <v>527</v>
      </c>
      <c r="J368" t="s">
        <v>747</v>
      </c>
      <c r="K368" t="s">
        <v>747</v>
      </c>
      <c r="L368" t="s">
        <v>748</v>
      </c>
      <c r="M368" t="s">
        <v>61</v>
      </c>
      <c r="N368" t="s">
        <v>250</v>
      </c>
    </row>
    <row r="369" spans="2:14" ht="10.55" customHeight="1">
      <c r="B369" t="s">
        <v>19</v>
      </c>
      <c r="C369">
        <v>31397037</v>
      </c>
      <c r="D369" t="s">
        <v>1703</v>
      </c>
      <c r="E369" t="s">
        <v>1704</v>
      </c>
      <c r="F369" t="s">
        <v>859</v>
      </c>
      <c r="G369" t="s">
        <v>1705</v>
      </c>
      <c r="H369" t="s">
        <v>527</v>
      </c>
      <c r="J369" t="s">
        <v>832</v>
      </c>
      <c r="K369" t="s">
        <v>832</v>
      </c>
      <c r="L369" t="s">
        <v>833</v>
      </c>
      <c r="M369" t="s">
        <v>61</v>
      </c>
      <c r="N369" t="s">
        <v>68</v>
      </c>
    </row>
    <row r="370" spans="2:14" ht="10.55" customHeight="1">
      <c r="B370" t="s">
        <v>19</v>
      </c>
      <c r="C370">
        <v>31215594</v>
      </c>
      <c r="D370" t="s">
        <v>1706</v>
      </c>
      <c r="E370" t="s">
        <v>1707</v>
      </c>
      <c r="F370" t="s">
        <v>609</v>
      </c>
      <c r="G370" t="s">
        <v>1708</v>
      </c>
      <c r="H370" t="s">
        <v>526</v>
      </c>
      <c r="J370" t="s">
        <v>666</v>
      </c>
      <c r="K370" t="s">
        <v>666</v>
      </c>
      <c r="L370" t="s">
        <v>667</v>
      </c>
      <c r="M370" t="s">
        <v>61</v>
      </c>
      <c r="N370" t="s">
        <v>68</v>
      </c>
    </row>
    <row r="371" spans="2:14" ht="10.55" customHeight="1">
      <c r="B371" t="s">
        <v>19</v>
      </c>
      <c r="C371">
        <v>31686443</v>
      </c>
      <c r="D371" t="s">
        <v>1709</v>
      </c>
      <c r="E371" t="s">
        <v>1710</v>
      </c>
      <c r="F371" t="s">
        <v>1711</v>
      </c>
      <c r="G371" t="s">
        <v>1712</v>
      </c>
      <c r="H371" t="s">
        <v>518</v>
      </c>
      <c r="J371" t="s">
        <v>986</v>
      </c>
      <c r="K371" t="s">
        <v>986</v>
      </c>
      <c r="L371" t="s">
        <v>987</v>
      </c>
      <c r="M371" t="s">
        <v>61</v>
      </c>
      <c r="N371" t="s">
        <v>68</v>
      </c>
    </row>
    <row r="372" spans="2:14" ht="10.55" customHeight="1">
      <c r="B372" t="s">
        <v>19</v>
      </c>
      <c r="C372">
        <v>31633109</v>
      </c>
      <c r="D372" t="s">
        <v>1713</v>
      </c>
      <c r="E372" t="s">
        <v>1714</v>
      </c>
      <c r="F372" t="s">
        <v>1715</v>
      </c>
      <c r="G372" t="s">
        <v>1716</v>
      </c>
      <c r="H372" t="s">
        <v>527</v>
      </c>
      <c r="J372" t="s">
        <v>826</v>
      </c>
      <c r="K372" t="s">
        <v>826</v>
      </c>
      <c r="L372" t="s">
        <v>827</v>
      </c>
      <c r="M372" t="s">
        <v>61</v>
      </c>
      <c r="N372" t="s">
        <v>68</v>
      </c>
    </row>
    <row r="373" spans="2:14" ht="10.55" customHeight="1">
      <c r="B373" t="s">
        <v>19</v>
      </c>
      <c r="C373">
        <v>28267885</v>
      </c>
      <c r="D373" t="s">
        <v>1717</v>
      </c>
      <c r="E373" t="s">
        <v>1718</v>
      </c>
      <c r="F373" t="s">
        <v>902</v>
      </c>
      <c r="G373" t="s">
        <v>1719</v>
      </c>
      <c r="H373" t="s">
        <v>527</v>
      </c>
      <c r="J373" t="s">
        <v>678</v>
      </c>
      <c r="K373" t="s">
        <v>678</v>
      </c>
      <c r="L373" t="s">
        <v>679</v>
      </c>
      <c r="M373" t="s">
        <v>61</v>
      </c>
      <c r="N373" t="s">
        <v>68</v>
      </c>
    </row>
    <row r="374" spans="2:14" ht="10.55" customHeight="1">
      <c r="B374" t="s">
        <v>19</v>
      </c>
      <c r="C374">
        <v>31448322</v>
      </c>
      <c r="D374" t="s">
        <v>1720</v>
      </c>
      <c r="E374" t="s">
        <v>1721</v>
      </c>
      <c r="F374" t="s">
        <v>652</v>
      </c>
      <c r="G374" t="s">
        <v>1722</v>
      </c>
      <c r="H374" t="s">
        <v>527</v>
      </c>
      <c r="J374" t="s">
        <v>71</v>
      </c>
      <c r="K374" t="s">
        <v>71</v>
      </c>
      <c r="L374" t="s">
        <v>76</v>
      </c>
      <c r="M374" t="s">
        <v>61</v>
      </c>
      <c r="N374" t="s">
        <v>250</v>
      </c>
    </row>
    <row r="375" spans="2:14" ht="10.55" customHeight="1">
      <c r="B375" t="s">
        <v>19</v>
      </c>
      <c r="C375">
        <v>31448322</v>
      </c>
      <c r="D375" t="s">
        <v>1720</v>
      </c>
      <c r="E375" t="s">
        <v>1721</v>
      </c>
      <c r="F375" t="s">
        <v>652</v>
      </c>
      <c r="G375" t="s">
        <v>1722</v>
      </c>
      <c r="H375" t="s">
        <v>527</v>
      </c>
      <c r="J375" t="s">
        <v>734</v>
      </c>
      <c r="K375" t="s">
        <v>734</v>
      </c>
      <c r="L375" t="s">
        <v>735</v>
      </c>
      <c r="M375" t="s">
        <v>61</v>
      </c>
      <c r="N375" t="s">
        <v>250</v>
      </c>
    </row>
    <row r="376" spans="2:14" ht="10.55" customHeight="1">
      <c r="B376" t="s">
        <v>19</v>
      </c>
      <c r="C376">
        <v>31448322</v>
      </c>
      <c r="D376" t="s">
        <v>1720</v>
      </c>
      <c r="E376" t="s">
        <v>1721</v>
      </c>
      <c r="F376" t="s">
        <v>652</v>
      </c>
      <c r="G376" t="s">
        <v>1722</v>
      </c>
      <c r="H376" t="s">
        <v>527</v>
      </c>
      <c r="J376" t="s">
        <v>578</v>
      </c>
      <c r="K376" t="s">
        <v>578</v>
      </c>
      <c r="L376" t="s">
        <v>579</v>
      </c>
      <c r="M376" t="s">
        <v>61</v>
      </c>
      <c r="N376" t="s">
        <v>250</v>
      </c>
    </row>
    <row r="377" spans="2:14" ht="10.55" customHeight="1">
      <c r="B377" t="s">
        <v>19</v>
      </c>
      <c r="C377">
        <v>31448322</v>
      </c>
      <c r="D377" t="s">
        <v>1720</v>
      </c>
      <c r="E377" t="s">
        <v>1721</v>
      </c>
      <c r="F377" t="s">
        <v>652</v>
      </c>
      <c r="G377" t="s">
        <v>1722</v>
      </c>
      <c r="H377" t="s">
        <v>527</v>
      </c>
      <c r="J377" t="s">
        <v>678</v>
      </c>
      <c r="K377" t="s">
        <v>678</v>
      </c>
      <c r="L377" t="s">
        <v>679</v>
      </c>
      <c r="M377" t="s">
        <v>61</v>
      </c>
      <c r="N377" t="s">
        <v>250</v>
      </c>
    </row>
    <row r="378" spans="2:14" ht="10.55" customHeight="1">
      <c r="B378" t="s">
        <v>19</v>
      </c>
      <c r="C378">
        <v>31448322</v>
      </c>
      <c r="D378" t="s">
        <v>1720</v>
      </c>
      <c r="E378" t="s">
        <v>1721</v>
      </c>
      <c r="F378" t="s">
        <v>652</v>
      </c>
      <c r="G378" t="s">
        <v>1722</v>
      </c>
      <c r="H378" t="s">
        <v>527</v>
      </c>
      <c r="J378" t="s">
        <v>654</v>
      </c>
      <c r="K378" t="s">
        <v>654</v>
      </c>
      <c r="L378" t="s">
        <v>655</v>
      </c>
      <c r="M378" t="s">
        <v>61</v>
      </c>
      <c r="N378" t="s">
        <v>250</v>
      </c>
    </row>
    <row r="379" spans="2:14" ht="10.55" customHeight="1">
      <c r="B379" t="s">
        <v>19</v>
      </c>
      <c r="C379">
        <v>31448322</v>
      </c>
      <c r="D379" t="s">
        <v>1720</v>
      </c>
      <c r="E379" t="s">
        <v>1721</v>
      </c>
      <c r="F379" t="s">
        <v>652</v>
      </c>
      <c r="G379" t="s">
        <v>1722</v>
      </c>
      <c r="H379" t="s">
        <v>527</v>
      </c>
      <c r="J379" t="s">
        <v>977</v>
      </c>
      <c r="K379" t="s">
        <v>977</v>
      </c>
      <c r="L379" t="s">
        <v>978</v>
      </c>
      <c r="M379" t="s">
        <v>61</v>
      </c>
      <c r="N379" t="s">
        <v>250</v>
      </c>
    </row>
    <row r="380" spans="2:14" ht="10.55" customHeight="1">
      <c r="B380" t="s">
        <v>19</v>
      </c>
      <c r="C380">
        <v>31448322</v>
      </c>
      <c r="D380" t="s">
        <v>1720</v>
      </c>
      <c r="E380" t="s">
        <v>1721</v>
      </c>
      <c r="F380" t="s">
        <v>652</v>
      </c>
      <c r="G380" t="s">
        <v>1722</v>
      </c>
      <c r="H380" t="s">
        <v>527</v>
      </c>
      <c r="J380" t="s">
        <v>1044</v>
      </c>
      <c r="K380" t="s">
        <v>1044</v>
      </c>
      <c r="L380" t="s">
        <v>1045</v>
      </c>
      <c r="M380" t="s">
        <v>61</v>
      </c>
      <c r="N380" t="s">
        <v>250</v>
      </c>
    </row>
    <row r="381" spans="2:14" ht="10.55" customHeight="1">
      <c r="B381" t="s">
        <v>19</v>
      </c>
      <c r="C381">
        <v>31448322</v>
      </c>
      <c r="D381" t="s">
        <v>1720</v>
      </c>
      <c r="E381" t="s">
        <v>1721</v>
      </c>
      <c r="F381" t="s">
        <v>652</v>
      </c>
      <c r="G381" t="s">
        <v>1722</v>
      </c>
      <c r="H381" t="s">
        <v>527</v>
      </c>
      <c r="J381" t="s">
        <v>1278</v>
      </c>
      <c r="K381" t="s">
        <v>1278</v>
      </c>
      <c r="L381" t="s">
        <v>1279</v>
      </c>
      <c r="M381" t="s">
        <v>61</v>
      </c>
      <c r="N381" t="s">
        <v>250</v>
      </c>
    </row>
    <row r="382" spans="2:14" ht="10.55" customHeight="1">
      <c r="B382" t="s">
        <v>19</v>
      </c>
      <c r="C382">
        <v>31448322</v>
      </c>
      <c r="D382" t="s">
        <v>1720</v>
      </c>
      <c r="E382" t="s">
        <v>1721</v>
      </c>
      <c r="F382" t="s">
        <v>652</v>
      </c>
      <c r="G382" t="s">
        <v>1722</v>
      </c>
      <c r="H382" t="s">
        <v>527</v>
      </c>
      <c r="J382" t="s">
        <v>617</v>
      </c>
      <c r="K382" t="s">
        <v>617</v>
      </c>
      <c r="L382" t="s">
        <v>618</v>
      </c>
      <c r="M382" t="s">
        <v>61</v>
      </c>
      <c r="N382" t="s">
        <v>250</v>
      </c>
    </row>
    <row r="383" spans="2:14" ht="10.55" customHeight="1">
      <c r="B383" t="s">
        <v>19</v>
      </c>
      <c r="C383">
        <v>31649335</v>
      </c>
      <c r="D383" t="s">
        <v>1723</v>
      </c>
      <c r="E383" t="s">
        <v>1724</v>
      </c>
      <c r="F383" t="s">
        <v>772</v>
      </c>
      <c r="G383" t="s">
        <v>1725</v>
      </c>
      <c r="H383" t="s">
        <v>527</v>
      </c>
      <c r="J383" t="s">
        <v>774</v>
      </c>
      <c r="K383" t="s">
        <v>774</v>
      </c>
      <c r="L383" t="s">
        <v>775</v>
      </c>
      <c r="M383" t="s">
        <v>61</v>
      </c>
      <c r="N383" t="s">
        <v>68</v>
      </c>
    </row>
    <row r="384" spans="2:14" ht="10.55" customHeight="1">
      <c r="B384" t="s">
        <v>19</v>
      </c>
      <c r="C384">
        <v>31362974</v>
      </c>
      <c r="D384" t="s">
        <v>1726</v>
      </c>
      <c r="E384" t="s">
        <v>1727</v>
      </c>
      <c r="F384" t="s">
        <v>1028</v>
      </c>
      <c r="G384" t="s">
        <v>1728</v>
      </c>
      <c r="H384" t="s">
        <v>527</v>
      </c>
      <c r="J384" t="s">
        <v>774</v>
      </c>
      <c r="K384" t="s">
        <v>774</v>
      </c>
      <c r="L384" t="s">
        <v>775</v>
      </c>
      <c r="M384" t="s">
        <v>61</v>
      </c>
      <c r="N384" t="s">
        <v>68</v>
      </c>
    </row>
    <row r="385" spans="2:14" ht="10.55" customHeight="1">
      <c r="B385" t="s">
        <v>19</v>
      </c>
      <c r="C385">
        <v>31362974</v>
      </c>
      <c r="D385" t="s">
        <v>1726</v>
      </c>
      <c r="E385" t="s">
        <v>1727</v>
      </c>
      <c r="F385" t="s">
        <v>1028</v>
      </c>
      <c r="G385" t="s">
        <v>1728</v>
      </c>
      <c r="H385" t="s">
        <v>527</v>
      </c>
      <c r="J385" t="s">
        <v>666</v>
      </c>
      <c r="K385" t="s">
        <v>666</v>
      </c>
      <c r="L385" t="s">
        <v>667</v>
      </c>
      <c r="M385" t="s">
        <v>61</v>
      </c>
      <c r="N385" t="s">
        <v>68</v>
      </c>
    </row>
    <row r="386" spans="2:14" ht="10.55" customHeight="1">
      <c r="B386" t="s">
        <v>19</v>
      </c>
      <c r="C386">
        <v>31257781</v>
      </c>
      <c r="D386" t="s">
        <v>1729</v>
      </c>
      <c r="E386" t="s">
        <v>1730</v>
      </c>
      <c r="F386" t="s">
        <v>786</v>
      </c>
      <c r="G386" t="s">
        <v>1731</v>
      </c>
      <c r="J386" t="s">
        <v>678</v>
      </c>
      <c r="K386" t="s">
        <v>678</v>
      </c>
      <c r="L386" t="s">
        <v>679</v>
      </c>
      <c r="N386" t="s">
        <v>68</v>
      </c>
    </row>
    <row r="387" spans="2:14" ht="10.55" customHeight="1">
      <c r="B387" t="s">
        <v>19</v>
      </c>
      <c r="C387">
        <v>26357928</v>
      </c>
      <c r="D387" t="s">
        <v>1729</v>
      </c>
      <c r="E387" t="s">
        <v>1732</v>
      </c>
      <c r="F387" t="s">
        <v>658</v>
      </c>
      <c r="G387" t="s">
        <v>1733</v>
      </c>
      <c r="J387" t="s">
        <v>654</v>
      </c>
      <c r="K387" t="s">
        <v>654</v>
      </c>
      <c r="L387" t="s">
        <v>655</v>
      </c>
      <c r="N387" t="s">
        <v>68</v>
      </c>
    </row>
    <row r="388" spans="2:14" ht="10.55" customHeight="1">
      <c r="B388" t="s">
        <v>19</v>
      </c>
      <c r="C388">
        <v>26357763</v>
      </c>
      <c r="D388" t="s">
        <v>1734</v>
      </c>
      <c r="E388" t="s">
        <v>1735</v>
      </c>
      <c r="F388" t="s">
        <v>732</v>
      </c>
      <c r="G388" t="s">
        <v>1736</v>
      </c>
      <c r="J388" t="s">
        <v>734</v>
      </c>
      <c r="K388" t="s">
        <v>734</v>
      </c>
      <c r="L388" t="s">
        <v>735</v>
      </c>
      <c r="N388" t="s">
        <v>68</v>
      </c>
    </row>
    <row r="389" spans="2:14" ht="10.55" customHeight="1">
      <c r="B389" t="s">
        <v>19</v>
      </c>
      <c r="C389">
        <v>30898119</v>
      </c>
      <c r="D389" t="s">
        <v>1737</v>
      </c>
      <c r="E389" t="s">
        <v>1738</v>
      </c>
      <c r="F389" t="s">
        <v>1524</v>
      </c>
      <c r="G389" t="s">
        <v>1739</v>
      </c>
      <c r="H389" t="s">
        <v>527</v>
      </c>
      <c r="J389" t="s">
        <v>71</v>
      </c>
      <c r="K389" t="s">
        <v>71</v>
      </c>
      <c r="L389" t="s">
        <v>76</v>
      </c>
      <c r="M389" t="s">
        <v>61</v>
      </c>
      <c r="N389" t="s">
        <v>250</v>
      </c>
    </row>
    <row r="390" spans="2:14" ht="10.55" customHeight="1">
      <c r="B390" t="s">
        <v>19</v>
      </c>
      <c r="C390">
        <v>30898119</v>
      </c>
      <c r="D390" t="s">
        <v>1737</v>
      </c>
      <c r="E390" t="s">
        <v>1738</v>
      </c>
      <c r="F390" t="s">
        <v>1524</v>
      </c>
      <c r="G390" t="s">
        <v>1739</v>
      </c>
      <c r="H390" t="s">
        <v>527</v>
      </c>
      <c r="J390" t="s">
        <v>747</v>
      </c>
      <c r="K390" t="s">
        <v>747</v>
      </c>
      <c r="L390" t="s">
        <v>748</v>
      </c>
      <c r="M390" t="s">
        <v>61</v>
      </c>
      <c r="N390" t="s">
        <v>250</v>
      </c>
    </row>
    <row r="391" spans="2:14" ht="10.55" customHeight="1">
      <c r="B391" t="s">
        <v>19</v>
      </c>
      <c r="C391">
        <v>30898119</v>
      </c>
      <c r="D391" t="s">
        <v>1737</v>
      </c>
      <c r="E391" t="s">
        <v>1738</v>
      </c>
      <c r="F391" t="s">
        <v>1524</v>
      </c>
      <c r="G391" t="s">
        <v>1739</v>
      </c>
      <c r="H391" t="s">
        <v>527</v>
      </c>
      <c r="J391" t="s">
        <v>734</v>
      </c>
      <c r="K391" t="s">
        <v>734</v>
      </c>
      <c r="L391" t="s">
        <v>735</v>
      </c>
      <c r="M391" t="s">
        <v>61</v>
      </c>
      <c r="N391" t="s">
        <v>250</v>
      </c>
    </row>
    <row r="392" spans="2:14" ht="10.55" customHeight="1">
      <c r="B392" t="s">
        <v>19</v>
      </c>
      <c r="C392">
        <v>30898119</v>
      </c>
      <c r="D392" t="s">
        <v>1737</v>
      </c>
      <c r="E392" t="s">
        <v>1738</v>
      </c>
      <c r="F392" t="s">
        <v>1524</v>
      </c>
      <c r="G392" t="s">
        <v>1739</v>
      </c>
      <c r="H392" t="s">
        <v>527</v>
      </c>
      <c r="J392" t="s">
        <v>578</v>
      </c>
      <c r="K392" t="s">
        <v>578</v>
      </c>
      <c r="L392" t="s">
        <v>579</v>
      </c>
      <c r="M392" t="s">
        <v>61</v>
      </c>
      <c r="N392" t="s">
        <v>250</v>
      </c>
    </row>
    <row r="393" spans="2:14" ht="10.55" customHeight="1">
      <c r="B393" t="s">
        <v>19</v>
      </c>
      <c r="C393">
        <v>30898119</v>
      </c>
      <c r="D393" t="s">
        <v>1737</v>
      </c>
      <c r="E393" t="s">
        <v>1738</v>
      </c>
      <c r="F393" t="s">
        <v>1524</v>
      </c>
      <c r="G393" t="s">
        <v>1739</v>
      </c>
      <c r="J393" t="s">
        <v>986</v>
      </c>
      <c r="K393" t="s">
        <v>986</v>
      </c>
      <c r="L393" t="s">
        <v>987</v>
      </c>
      <c r="N393" t="s">
        <v>68</v>
      </c>
    </row>
    <row r="394" spans="2:14" ht="10.55" customHeight="1">
      <c r="B394" t="s">
        <v>19</v>
      </c>
      <c r="C394">
        <v>30898119</v>
      </c>
      <c r="D394" t="s">
        <v>1737</v>
      </c>
      <c r="E394" t="s">
        <v>1738</v>
      </c>
      <c r="F394" t="s">
        <v>1524</v>
      </c>
      <c r="G394" t="s">
        <v>1739</v>
      </c>
      <c r="H394" t="s">
        <v>527</v>
      </c>
      <c r="J394" t="s">
        <v>678</v>
      </c>
      <c r="K394" t="s">
        <v>678</v>
      </c>
      <c r="L394" t="s">
        <v>679</v>
      </c>
      <c r="M394" t="s">
        <v>61</v>
      </c>
      <c r="N394" t="s">
        <v>250</v>
      </c>
    </row>
    <row r="395" spans="2:14" ht="10.55" customHeight="1">
      <c r="B395" t="s">
        <v>19</v>
      </c>
      <c r="C395">
        <v>30898119</v>
      </c>
      <c r="D395" t="s">
        <v>1737</v>
      </c>
      <c r="E395" t="s">
        <v>1738</v>
      </c>
      <c r="F395" t="s">
        <v>1524</v>
      </c>
      <c r="G395" t="s">
        <v>1739</v>
      </c>
      <c r="J395" t="s">
        <v>572</v>
      </c>
      <c r="K395" t="s">
        <v>572</v>
      </c>
      <c r="L395" t="s">
        <v>573</v>
      </c>
      <c r="N395" t="s">
        <v>68</v>
      </c>
    </row>
    <row r="396" spans="2:14" ht="10.55" customHeight="1">
      <c r="B396" t="s">
        <v>19</v>
      </c>
      <c r="C396">
        <v>30898119</v>
      </c>
      <c r="D396" t="s">
        <v>1737</v>
      </c>
      <c r="E396" t="s">
        <v>1738</v>
      </c>
      <c r="F396" t="s">
        <v>1524</v>
      </c>
      <c r="G396" t="s">
        <v>1739</v>
      </c>
      <c r="H396" t="s">
        <v>527</v>
      </c>
      <c r="J396" t="s">
        <v>753</v>
      </c>
      <c r="K396" t="s">
        <v>753</v>
      </c>
      <c r="L396" t="s">
        <v>754</v>
      </c>
      <c r="M396" t="s">
        <v>61</v>
      </c>
      <c r="N396" t="s">
        <v>250</v>
      </c>
    </row>
    <row r="397" spans="2:14" ht="10.55" customHeight="1">
      <c r="B397" t="s">
        <v>19</v>
      </c>
      <c r="C397">
        <v>30898119</v>
      </c>
      <c r="D397" t="s">
        <v>1737</v>
      </c>
      <c r="E397" t="s">
        <v>1738</v>
      </c>
      <c r="F397" t="s">
        <v>1524</v>
      </c>
      <c r="G397" t="s">
        <v>1739</v>
      </c>
      <c r="H397" t="s">
        <v>527</v>
      </c>
      <c r="J397" t="s">
        <v>1052</v>
      </c>
      <c r="K397" t="s">
        <v>1052</v>
      </c>
      <c r="L397" t="s">
        <v>1053</v>
      </c>
      <c r="M397" t="s">
        <v>61</v>
      </c>
      <c r="N397" t="s">
        <v>250</v>
      </c>
    </row>
    <row r="398" spans="2:14" ht="10.55" customHeight="1">
      <c r="B398" t="s">
        <v>19</v>
      </c>
      <c r="C398">
        <v>30898119</v>
      </c>
      <c r="D398" t="s">
        <v>1737</v>
      </c>
      <c r="E398" t="s">
        <v>1738</v>
      </c>
      <c r="F398" t="s">
        <v>1524</v>
      </c>
      <c r="G398" t="s">
        <v>1739</v>
      </c>
      <c r="H398" t="s">
        <v>527</v>
      </c>
      <c r="J398" t="s">
        <v>758</v>
      </c>
      <c r="K398" t="s">
        <v>758</v>
      </c>
      <c r="L398" t="s">
        <v>759</v>
      </c>
      <c r="M398" t="s">
        <v>61</v>
      </c>
      <c r="N398" t="s">
        <v>250</v>
      </c>
    </row>
    <row r="399" spans="2:14" ht="10.55" customHeight="1">
      <c r="B399" t="s">
        <v>19</v>
      </c>
      <c r="C399">
        <v>30898119</v>
      </c>
      <c r="D399" t="s">
        <v>1737</v>
      </c>
      <c r="E399" t="s">
        <v>1738</v>
      </c>
      <c r="F399" t="s">
        <v>1524</v>
      </c>
      <c r="G399" t="s">
        <v>1739</v>
      </c>
      <c r="H399" t="s">
        <v>527</v>
      </c>
      <c r="J399" t="s">
        <v>774</v>
      </c>
      <c r="K399" t="s">
        <v>774</v>
      </c>
      <c r="L399" t="s">
        <v>775</v>
      </c>
      <c r="M399" t="s">
        <v>61</v>
      </c>
      <c r="N399" t="s">
        <v>250</v>
      </c>
    </row>
    <row r="400" spans="2:14" ht="10.55" customHeight="1">
      <c r="B400" t="s">
        <v>19</v>
      </c>
      <c r="C400">
        <v>31080902</v>
      </c>
      <c r="D400" t="s">
        <v>1740</v>
      </c>
      <c r="E400" t="s">
        <v>1741</v>
      </c>
      <c r="F400" t="s">
        <v>646</v>
      </c>
      <c r="G400" t="s">
        <v>1742</v>
      </c>
      <c r="J400" t="s">
        <v>648</v>
      </c>
      <c r="K400" t="s">
        <v>648</v>
      </c>
      <c r="L400" t="s">
        <v>649</v>
      </c>
      <c r="N400" t="s">
        <v>68</v>
      </c>
    </row>
    <row r="401" spans="2:14" ht="10.55" customHeight="1">
      <c r="B401" t="s">
        <v>19</v>
      </c>
      <c r="C401">
        <v>31465994</v>
      </c>
      <c r="D401" t="s">
        <v>1740</v>
      </c>
      <c r="E401" t="s">
        <v>1743</v>
      </c>
      <c r="F401" t="s">
        <v>790</v>
      </c>
      <c r="G401" t="s">
        <v>1744</v>
      </c>
      <c r="J401" t="s">
        <v>572</v>
      </c>
      <c r="K401" t="s">
        <v>572</v>
      </c>
      <c r="L401" t="s">
        <v>573</v>
      </c>
      <c r="N401" t="s">
        <v>68</v>
      </c>
    </row>
    <row r="402" spans="2:14" ht="10.55" customHeight="1">
      <c r="B402" t="s">
        <v>19</v>
      </c>
      <c r="C402">
        <v>31746229</v>
      </c>
      <c r="D402" t="s">
        <v>1745</v>
      </c>
      <c r="E402" t="s">
        <v>1746</v>
      </c>
      <c r="F402" t="s">
        <v>609</v>
      </c>
      <c r="G402" t="s">
        <v>1747</v>
      </c>
      <c r="H402" t="s">
        <v>527</v>
      </c>
      <c r="J402" t="s">
        <v>722</v>
      </c>
      <c r="K402" t="s">
        <v>722</v>
      </c>
      <c r="L402" t="s">
        <v>723</v>
      </c>
      <c r="M402" t="s">
        <v>61</v>
      </c>
      <c r="N402" t="s">
        <v>250</v>
      </c>
    </row>
    <row r="403" spans="2:14" ht="10.55" customHeight="1">
      <c r="B403" t="s">
        <v>19</v>
      </c>
      <c r="C403">
        <v>31038470</v>
      </c>
      <c r="D403" t="s">
        <v>1748</v>
      </c>
      <c r="E403" t="s">
        <v>1749</v>
      </c>
      <c r="F403" t="s">
        <v>658</v>
      </c>
      <c r="G403" t="s">
        <v>1750</v>
      </c>
      <c r="H403" t="s">
        <v>525</v>
      </c>
      <c r="J403" t="s">
        <v>654</v>
      </c>
      <c r="K403" t="s">
        <v>654</v>
      </c>
      <c r="L403" t="s">
        <v>655</v>
      </c>
      <c r="M403" t="s">
        <v>61</v>
      </c>
      <c r="N403" t="s">
        <v>250</v>
      </c>
    </row>
    <row r="404" spans="2:14" ht="10.55" customHeight="1">
      <c r="B404" t="s">
        <v>19</v>
      </c>
      <c r="C404">
        <v>31507076</v>
      </c>
      <c r="D404" t="s">
        <v>1751</v>
      </c>
      <c r="E404" t="s">
        <v>1752</v>
      </c>
      <c r="F404" t="s">
        <v>732</v>
      </c>
      <c r="G404" t="s">
        <v>1753</v>
      </c>
      <c r="H404" t="s">
        <v>527</v>
      </c>
      <c r="J404" t="s">
        <v>1145</v>
      </c>
      <c r="K404" t="s">
        <v>1145</v>
      </c>
      <c r="L404" t="s">
        <v>1146</v>
      </c>
      <c r="M404" t="s">
        <v>61</v>
      </c>
      <c r="N404" t="s">
        <v>68</v>
      </c>
    </row>
    <row r="405" spans="2:14" ht="10.55" customHeight="1">
      <c r="B405" t="s">
        <v>19</v>
      </c>
      <c r="C405">
        <v>28284500</v>
      </c>
      <c r="D405" t="s">
        <v>1754</v>
      </c>
      <c r="E405" t="s">
        <v>1755</v>
      </c>
      <c r="F405" t="s">
        <v>576</v>
      </c>
      <c r="G405" t="s">
        <v>1756</v>
      </c>
      <c r="H405" t="s">
        <v>527</v>
      </c>
      <c r="J405" t="s">
        <v>578</v>
      </c>
      <c r="K405" t="s">
        <v>578</v>
      </c>
      <c r="L405" t="s">
        <v>579</v>
      </c>
      <c r="M405" t="s">
        <v>61</v>
      </c>
      <c r="N405" t="s">
        <v>68</v>
      </c>
    </row>
    <row r="406" spans="2:14" ht="10.55" customHeight="1">
      <c r="B406" t="s">
        <v>19</v>
      </c>
      <c r="C406">
        <v>28858999</v>
      </c>
      <c r="D406" t="s">
        <v>1757</v>
      </c>
      <c r="E406" t="s">
        <v>1758</v>
      </c>
      <c r="F406" t="s">
        <v>745</v>
      </c>
      <c r="G406" t="s">
        <v>1759</v>
      </c>
      <c r="J406" t="s">
        <v>71</v>
      </c>
      <c r="K406" t="s">
        <v>71</v>
      </c>
      <c r="L406" t="s">
        <v>76</v>
      </c>
      <c r="N406" t="s">
        <v>68</v>
      </c>
    </row>
    <row r="407" spans="2:14" ht="10.55" customHeight="1">
      <c r="B407" t="s">
        <v>19</v>
      </c>
      <c r="C407">
        <v>28858999</v>
      </c>
      <c r="D407" t="s">
        <v>1757</v>
      </c>
      <c r="E407" t="s">
        <v>1758</v>
      </c>
      <c r="F407" t="s">
        <v>745</v>
      </c>
      <c r="G407" t="s">
        <v>1759</v>
      </c>
      <c r="H407" t="s">
        <v>527</v>
      </c>
      <c r="J407" t="s">
        <v>747</v>
      </c>
      <c r="K407" t="s">
        <v>747</v>
      </c>
      <c r="L407" t="s">
        <v>748</v>
      </c>
      <c r="M407" t="s">
        <v>61</v>
      </c>
      <c r="N407" t="s">
        <v>250</v>
      </c>
    </row>
    <row r="408" spans="2:14" ht="10.55" customHeight="1">
      <c r="B408" t="s">
        <v>19</v>
      </c>
      <c r="C408">
        <v>28442529</v>
      </c>
      <c r="D408" t="s">
        <v>1760</v>
      </c>
      <c r="E408" t="s">
        <v>1761</v>
      </c>
      <c r="F408" t="s">
        <v>935</v>
      </c>
      <c r="G408" t="s">
        <v>1762</v>
      </c>
      <c r="H408" t="s">
        <v>528</v>
      </c>
      <c r="J408" t="s">
        <v>937</v>
      </c>
      <c r="K408" t="s">
        <v>937</v>
      </c>
      <c r="L408" t="s">
        <v>938</v>
      </c>
      <c r="M408" t="s">
        <v>61</v>
      </c>
      <c r="N408" t="s">
        <v>68</v>
      </c>
    </row>
    <row r="409" spans="2:14" ht="10.55" customHeight="1">
      <c r="B409" t="s">
        <v>19</v>
      </c>
      <c r="C409">
        <v>31243823</v>
      </c>
      <c r="D409" t="s">
        <v>1763</v>
      </c>
      <c r="E409" t="s">
        <v>1764</v>
      </c>
      <c r="F409" t="s">
        <v>591</v>
      </c>
      <c r="G409" t="s">
        <v>1765</v>
      </c>
      <c r="J409" t="s">
        <v>617</v>
      </c>
      <c r="K409" t="s">
        <v>617</v>
      </c>
      <c r="L409" t="s">
        <v>618</v>
      </c>
      <c r="N409" t="s">
        <v>68</v>
      </c>
    </row>
    <row r="410" spans="2:14" ht="10.55" customHeight="1">
      <c r="B410" t="s">
        <v>19</v>
      </c>
      <c r="C410">
        <v>28977025</v>
      </c>
      <c r="D410" t="s">
        <v>1766</v>
      </c>
      <c r="E410" t="s">
        <v>1767</v>
      </c>
      <c r="F410" t="s">
        <v>1768</v>
      </c>
      <c r="G410" t="s">
        <v>1769</v>
      </c>
      <c r="J410" t="s">
        <v>734</v>
      </c>
      <c r="K410" t="s">
        <v>734</v>
      </c>
      <c r="L410" t="s">
        <v>735</v>
      </c>
      <c r="N410" t="s">
        <v>68</v>
      </c>
    </row>
    <row r="411" spans="2:14" ht="10.55" customHeight="1">
      <c r="B411" t="s">
        <v>19</v>
      </c>
      <c r="C411">
        <v>31250343</v>
      </c>
      <c r="D411" t="s">
        <v>1770</v>
      </c>
      <c r="E411" t="s">
        <v>1771</v>
      </c>
      <c r="F411" t="s">
        <v>609</v>
      </c>
      <c r="G411" t="s">
        <v>1772</v>
      </c>
      <c r="H411" t="s">
        <v>527</v>
      </c>
      <c r="J411" t="s">
        <v>666</v>
      </c>
      <c r="K411" t="s">
        <v>666</v>
      </c>
      <c r="L411" t="s">
        <v>667</v>
      </c>
      <c r="M411" t="s">
        <v>61</v>
      </c>
      <c r="N411" t="s">
        <v>68</v>
      </c>
    </row>
    <row r="412" spans="2:14" ht="10.55" customHeight="1">
      <c r="B412" t="s">
        <v>19</v>
      </c>
      <c r="C412">
        <v>28943024</v>
      </c>
      <c r="D412" t="s">
        <v>1773</v>
      </c>
      <c r="E412" t="s">
        <v>1774</v>
      </c>
      <c r="F412" t="s">
        <v>1775</v>
      </c>
      <c r="G412" t="s">
        <v>1776</v>
      </c>
      <c r="H412" t="s">
        <v>527</v>
      </c>
      <c r="J412" t="s">
        <v>578</v>
      </c>
      <c r="K412" t="s">
        <v>578</v>
      </c>
      <c r="L412" t="s">
        <v>579</v>
      </c>
      <c r="M412" t="s">
        <v>61</v>
      </c>
      <c r="N412" t="s">
        <v>68</v>
      </c>
    </row>
    <row r="413" spans="2:14" ht="10.55" customHeight="1">
      <c r="B413" t="s">
        <v>19</v>
      </c>
      <c r="C413">
        <v>26583837</v>
      </c>
      <c r="D413" t="s">
        <v>1777</v>
      </c>
      <c r="E413" t="s">
        <v>1778</v>
      </c>
      <c r="F413" t="s">
        <v>576</v>
      </c>
      <c r="G413" t="s">
        <v>1779</v>
      </c>
      <c r="H413" t="s">
        <v>528</v>
      </c>
      <c r="J413" t="s">
        <v>578</v>
      </c>
      <c r="K413" t="s">
        <v>578</v>
      </c>
      <c r="L413" t="s">
        <v>579</v>
      </c>
      <c r="M413" t="s">
        <v>61</v>
      </c>
      <c r="N413" t="s">
        <v>68</v>
      </c>
    </row>
    <row r="414" spans="2:14" ht="10.55" customHeight="1">
      <c r="B414" t="s">
        <v>19</v>
      </c>
      <c r="C414">
        <v>26568935</v>
      </c>
      <c r="D414" t="s">
        <v>1780</v>
      </c>
      <c r="E414" t="s">
        <v>1781</v>
      </c>
      <c r="F414" t="s">
        <v>640</v>
      </c>
      <c r="G414" t="s">
        <v>1782</v>
      </c>
      <c r="H414" t="s">
        <v>527</v>
      </c>
      <c r="J414" t="s">
        <v>642</v>
      </c>
      <c r="K414" t="s">
        <v>642</v>
      </c>
      <c r="L414" t="s">
        <v>643</v>
      </c>
      <c r="M414" t="s">
        <v>61</v>
      </c>
      <c r="N414" t="s">
        <v>68</v>
      </c>
    </row>
    <row r="415" spans="2:14" ht="10.55" customHeight="1">
      <c r="B415" t="s">
        <v>19</v>
      </c>
      <c r="C415">
        <v>31229273</v>
      </c>
      <c r="D415" t="s">
        <v>1780</v>
      </c>
      <c r="E415" t="s">
        <v>1783</v>
      </c>
      <c r="F415" t="s">
        <v>993</v>
      </c>
      <c r="G415" t="s">
        <v>1784</v>
      </c>
      <c r="H415" t="s">
        <v>522</v>
      </c>
      <c r="J415" t="s">
        <v>884</v>
      </c>
      <c r="K415" t="s">
        <v>884</v>
      </c>
      <c r="L415" t="s">
        <v>885</v>
      </c>
      <c r="M415" t="s">
        <v>61</v>
      </c>
      <c r="N415" t="s">
        <v>68</v>
      </c>
    </row>
    <row r="416" spans="2:14" ht="10.55" customHeight="1">
      <c r="B416" t="s">
        <v>19</v>
      </c>
      <c r="C416">
        <v>28492395</v>
      </c>
      <c r="D416" t="s">
        <v>1785</v>
      </c>
      <c r="E416" t="s">
        <v>1786</v>
      </c>
      <c r="F416" t="s">
        <v>765</v>
      </c>
      <c r="G416" t="s">
        <v>1787</v>
      </c>
      <c r="H416" t="s">
        <v>527</v>
      </c>
      <c r="J416" t="s">
        <v>578</v>
      </c>
      <c r="K416" t="s">
        <v>578</v>
      </c>
      <c r="L416" t="s">
        <v>579</v>
      </c>
      <c r="M416" t="s">
        <v>61</v>
      </c>
      <c r="N416" t="s">
        <v>68</v>
      </c>
    </row>
    <row r="417" spans="2:14" ht="10.55" customHeight="1">
      <c r="B417" t="s">
        <v>19</v>
      </c>
      <c r="C417">
        <v>28492395</v>
      </c>
      <c r="D417" t="s">
        <v>1785</v>
      </c>
      <c r="E417" t="s">
        <v>1786</v>
      </c>
      <c r="F417" t="s">
        <v>765</v>
      </c>
      <c r="G417" t="s">
        <v>1787</v>
      </c>
      <c r="H417" t="s">
        <v>527</v>
      </c>
      <c r="J417" t="s">
        <v>753</v>
      </c>
      <c r="K417" t="s">
        <v>753</v>
      </c>
      <c r="L417" t="s">
        <v>754</v>
      </c>
      <c r="M417" t="s">
        <v>61</v>
      </c>
      <c r="N417" t="s">
        <v>68</v>
      </c>
    </row>
    <row r="418" spans="2:14" ht="10.55" customHeight="1">
      <c r="B418" t="s">
        <v>19</v>
      </c>
      <c r="C418">
        <v>30809196</v>
      </c>
      <c r="D418" t="s">
        <v>1788</v>
      </c>
      <c r="E418" t="s">
        <v>1789</v>
      </c>
      <c r="F418" t="s">
        <v>1012</v>
      </c>
      <c r="G418" t="s">
        <v>1790</v>
      </c>
      <c r="H418" t="s">
        <v>527</v>
      </c>
      <c r="J418" t="s">
        <v>654</v>
      </c>
      <c r="K418" t="s">
        <v>654</v>
      </c>
      <c r="L418" t="s">
        <v>655</v>
      </c>
      <c r="M418" t="s">
        <v>61</v>
      </c>
      <c r="N418" t="s">
        <v>68</v>
      </c>
    </row>
    <row r="419" spans="2:14" ht="10.55" customHeight="1">
      <c r="B419" t="s">
        <v>19</v>
      </c>
      <c r="C419">
        <v>30809196</v>
      </c>
      <c r="D419" t="s">
        <v>1788</v>
      </c>
      <c r="E419" t="s">
        <v>1789</v>
      </c>
      <c r="F419" t="s">
        <v>1012</v>
      </c>
      <c r="G419" t="s">
        <v>1790</v>
      </c>
      <c r="J419" t="s">
        <v>1044</v>
      </c>
      <c r="K419" t="s">
        <v>1044</v>
      </c>
      <c r="L419" t="s">
        <v>1045</v>
      </c>
      <c r="N419" t="s">
        <v>68</v>
      </c>
    </row>
    <row r="420" spans="2:14" ht="10.55" customHeight="1">
      <c r="B420" t="s">
        <v>19</v>
      </c>
      <c r="C420">
        <v>26625937</v>
      </c>
      <c r="D420" t="s">
        <v>1791</v>
      </c>
      <c r="E420" t="s">
        <v>1792</v>
      </c>
      <c r="F420" t="s">
        <v>1793</v>
      </c>
      <c r="G420" t="s">
        <v>1794</v>
      </c>
      <c r="H420" t="s">
        <v>527</v>
      </c>
      <c r="J420" t="s">
        <v>734</v>
      </c>
      <c r="K420" t="s">
        <v>734</v>
      </c>
      <c r="L420" t="s">
        <v>735</v>
      </c>
      <c r="M420" t="s">
        <v>61</v>
      </c>
      <c r="N420" t="s">
        <v>68</v>
      </c>
    </row>
    <row r="421" spans="2:14" ht="10.55" customHeight="1">
      <c r="B421" t="s">
        <v>19</v>
      </c>
      <c r="C421">
        <v>30802627</v>
      </c>
      <c r="D421" t="s">
        <v>1795</v>
      </c>
      <c r="E421" t="s">
        <v>1796</v>
      </c>
      <c r="F421" t="s">
        <v>44</v>
      </c>
      <c r="G421" t="s">
        <v>1797</v>
      </c>
      <c r="H421" t="s">
        <v>527</v>
      </c>
      <c r="J421" t="s">
        <v>71</v>
      </c>
      <c r="K421" t="s">
        <v>71</v>
      </c>
      <c r="L421" t="s">
        <v>76</v>
      </c>
      <c r="M421" t="s">
        <v>61</v>
      </c>
      <c r="N421" t="s">
        <v>68</v>
      </c>
    </row>
    <row r="422" spans="2:14" ht="10.55" customHeight="1">
      <c r="B422" t="s">
        <v>19</v>
      </c>
      <c r="C422">
        <v>30802627</v>
      </c>
      <c r="D422" t="s">
        <v>1795</v>
      </c>
      <c r="E422" t="s">
        <v>1796</v>
      </c>
      <c r="F422" t="s">
        <v>44</v>
      </c>
      <c r="G422" t="s">
        <v>1797</v>
      </c>
      <c r="H422" t="s">
        <v>527</v>
      </c>
      <c r="J422" t="s">
        <v>734</v>
      </c>
      <c r="K422" t="s">
        <v>734</v>
      </c>
      <c r="L422" t="s">
        <v>735</v>
      </c>
      <c r="M422" t="s">
        <v>61</v>
      </c>
      <c r="N422" t="s">
        <v>68</v>
      </c>
    </row>
    <row r="423" spans="2:14" ht="10.55" customHeight="1">
      <c r="B423" t="s">
        <v>19</v>
      </c>
      <c r="C423">
        <v>31021810</v>
      </c>
      <c r="D423" t="s">
        <v>1798</v>
      </c>
      <c r="E423" t="s">
        <v>1799</v>
      </c>
      <c r="F423" t="s">
        <v>1121</v>
      </c>
      <c r="G423" t="s">
        <v>1800</v>
      </c>
      <c r="J423" t="s">
        <v>666</v>
      </c>
      <c r="K423" t="s">
        <v>666</v>
      </c>
      <c r="L423" t="s">
        <v>667</v>
      </c>
      <c r="N423" t="s">
        <v>68</v>
      </c>
    </row>
    <row r="424" spans="2:14" ht="10.55" customHeight="1">
      <c r="B424" t="s">
        <v>19</v>
      </c>
      <c r="C424">
        <v>30873114</v>
      </c>
      <c r="D424" t="s">
        <v>1801</v>
      </c>
      <c r="E424" t="s">
        <v>1802</v>
      </c>
      <c r="F424" t="s">
        <v>1803</v>
      </c>
      <c r="G424" t="s">
        <v>1804</v>
      </c>
      <c r="H424" t="s">
        <v>528</v>
      </c>
      <c r="J424" t="s">
        <v>654</v>
      </c>
      <c r="K424" t="s">
        <v>654</v>
      </c>
      <c r="L424" t="s">
        <v>655</v>
      </c>
      <c r="M424" t="s">
        <v>61</v>
      </c>
      <c r="N424" t="s">
        <v>68</v>
      </c>
    </row>
    <row r="425" spans="2:14" ht="10.55" customHeight="1">
      <c r="B425" t="s">
        <v>19</v>
      </c>
      <c r="C425">
        <v>26774967</v>
      </c>
      <c r="D425" t="s">
        <v>1805</v>
      </c>
      <c r="E425" t="s">
        <v>1806</v>
      </c>
      <c r="F425" t="s">
        <v>1409</v>
      </c>
      <c r="G425" t="s">
        <v>1807</v>
      </c>
      <c r="H425" t="s">
        <v>528</v>
      </c>
      <c r="J425" t="s">
        <v>768</v>
      </c>
      <c r="K425" t="s">
        <v>768</v>
      </c>
      <c r="L425" t="s">
        <v>769</v>
      </c>
      <c r="M425" t="s">
        <v>61</v>
      </c>
      <c r="N425" t="s">
        <v>68</v>
      </c>
    </row>
    <row r="426" spans="2:14" ht="10.55" customHeight="1">
      <c r="B426" t="s">
        <v>19</v>
      </c>
      <c r="C426">
        <v>28799301</v>
      </c>
      <c r="D426" t="s">
        <v>1808</v>
      </c>
      <c r="E426" t="s">
        <v>1809</v>
      </c>
      <c r="F426" t="s">
        <v>576</v>
      </c>
      <c r="G426" t="s">
        <v>1810</v>
      </c>
      <c r="H426" t="s">
        <v>529</v>
      </c>
      <c r="J426" t="s">
        <v>578</v>
      </c>
      <c r="K426" t="s">
        <v>578</v>
      </c>
      <c r="L426" t="s">
        <v>579</v>
      </c>
      <c r="M426" t="s">
        <v>61</v>
      </c>
      <c r="N426" t="s">
        <v>250</v>
      </c>
    </row>
    <row r="427" spans="2:14" ht="10.55" customHeight="1">
      <c r="B427" t="s">
        <v>19</v>
      </c>
      <c r="C427">
        <v>28463196</v>
      </c>
      <c r="D427" t="s">
        <v>1811</v>
      </c>
      <c r="E427" t="s">
        <v>1812</v>
      </c>
      <c r="F427" t="s">
        <v>824</v>
      </c>
      <c r="G427" t="s">
        <v>1813</v>
      </c>
      <c r="H427" t="s">
        <v>527</v>
      </c>
      <c r="J427" t="s">
        <v>922</v>
      </c>
      <c r="K427" t="s">
        <v>922</v>
      </c>
      <c r="L427" t="s">
        <v>923</v>
      </c>
      <c r="M427" t="s">
        <v>61</v>
      </c>
      <c r="N427" t="s">
        <v>68</v>
      </c>
    </row>
    <row r="428" spans="2:14" ht="10.55" customHeight="1">
      <c r="B428" t="s">
        <v>19</v>
      </c>
      <c r="C428">
        <v>27367487</v>
      </c>
      <c r="D428" t="s">
        <v>1814</v>
      </c>
      <c r="E428" t="s">
        <v>1815</v>
      </c>
      <c r="F428" t="s">
        <v>621</v>
      </c>
      <c r="G428" t="s">
        <v>1816</v>
      </c>
      <c r="H428" t="s">
        <v>528</v>
      </c>
      <c r="J428" t="s">
        <v>593</v>
      </c>
      <c r="K428" t="s">
        <v>593</v>
      </c>
      <c r="L428" t="s">
        <v>594</v>
      </c>
      <c r="M428" t="s">
        <v>61</v>
      </c>
      <c r="N428" t="s">
        <v>68</v>
      </c>
    </row>
    <row r="429" spans="2:14" ht="10.55" customHeight="1">
      <c r="B429" t="s">
        <v>19</v>
      </c>
      <c r="C429">
        <v>30363306</v>
      </c>
      <c r="D429" t="s">
        <v>1817</v>
      </c>
      <c r="E429" t="s">
        <v>1818</v>
      </c>
      <c r="F429" t="s">
        <v>591</v>
      </c>
      <c r="G429" t="s">
        <v>1819</v>
      </c>
      <c r="H429" t="s">
        <v>527</v>
      </c>
      <c r="J429" t="s">
        <v>593</v>
      </c>
      <c r="K429" t="s">
        <v>593</v>
      </c>
      <c r="L429" t="s">
        <v>594</v>
      </c>
      <c r="M429" t="s">
        <v>61</v>
      </c>
      <c r="N429" t="s">
        <v>68</v>
      </c>
    </row>
    <row r="430" spans="2:14" ht="10.55" customHeight="1">
      <c r="B430" t="s">
        <v>19</v>
      </c>
      <c r="C430">
        <v>31247070</v>
      </c>
      <c r="D430" t="s">
        <v>1820</v>
      </c>
      <c r="E430" t="s">
        <v>1821</v>
      </c>
      <c r="F430" t="s">
        <v>576</v>
      </c>
      <c r="G430" t="s">
        <v>1822</v>
      </c>
      <c r="H430" t="s">
        <v>527</v>
      </c>
      <c r="J430" t="s">
        <v>578</v>
      </c>
      <c r="K430" t="s">
        <v>578</v>
      </c>
      <c r="L430" t="s">
        <v>579</v>
      </c>
      <c r="M430" t="s">
        <v>61</v>
      </c>
      <c r="N430" t="s">
        <v>68</v>
      </c>
    </row>
    <row r="431" spans="2:14" ht="10.55" customHeight="1">
      <c r="B431" t="s">
        <v>19</v>
      </c>
      <c r="C431">
        <v>31614658</v>
      </c>
      <c r="D431" t="s">
        <v>1823</v>
      </c>
      <c r="E431" t="s">
        <v>1824</v>
      </c>
      <c r="F431" t="s">
        <v>852</v>
      </c>
      <c r="G431" t="s">
        <v>1825</v>
      </c>
      <c r="H431" t="s">
        <v>527</v>
      </c>
      <c r="J431" t="s">
        <v>566</v>
      </c>
      <c r="K431" t="s">
        <v>566</v>
      </c>
      <c r="L431" t="s">
        <v>567</v>
      </c>
      <c r="M431" t="s">
        <v>61</v>
      </c>
      <c r="N431" t="s">
        <v>68</v>
      </c>
    </row>
    <row r="432" spans="2:14" ht="10.55" customHeight="1">
      <c r="B432" t="s">
        <v>19</v>
      </c>
      <c r="C432">
        <v>31339276</v>
      </c>
      <c r="D432" t="s">
        <v>1826</v>
      </c>
      <c r="E432" t="s">
        <v>1827</v>
      </c>
      <c r="F432" t="s">
        <v>1092</v>
      </c>
      <c r="G432" t="s">
        <v>1828</v>
      </c>
      <c r="H432" t="s">
        <v>527</v>
      </c>
      <c r="J432" t="s">
        <v>578</v>
      </c>
      <c r="K432" t="s">
        <v>578</v>
      </c>
      <c r="L432" t="s">
        <v>579</v>
      </c>
      <c r="M432" t="s">
        <v>61</v>
      </c>
      <c r="N432" t="s">
        <v>250</v>
      </c>
    </row>
    <row r="433" spans="2:14" ht="10.55" customHeight="1">
      <c r="B433" t="s">
        <v>19</v>
      </c>
      <c r="C433">
        <v>30854919</v>
      </c>
      <c r="D433" t="s">
        <v>1829</v>
      </c>
      <c r="E433" t="s">
        <v>1830</v>
      </c>
      <c r="F433" t="s">
        <v>852</v>
      </c>
      <c r="G433" t="s">
        <v>1831</v>
      </c>
      <c r="H433" t="s">
        <v>527</v>
      </c>
      <c r="J433" t="s">
        <v>566</v>
      </c>
      <c r="K433" t="s">
        <v>566</v>
      </c>
      <c r="L433" t="s">
        <v>567</v>
      </c>
      <c r="M433" t="s">
        <v>61</v>
      </c>
      <c r="N433" t="s">
        <v>68</v>
      </c>
    </row>
    <row r="434" spans="2:14" ht="10.55" customHeight="1">
      <c r="B434" t="s">
        <v>19</v>
      </c>
      <c r="C434">
        <v>28047171</v>
      </c>
      <c r="D434" t="s">
        <v>1832</v>
      </c>
      <c r="E434" t="s">
        <v>1833</v>
      </c>
      <c r="F434" t="s">
        <v>941</v>
      </c>
      <c r="G434" t="s">
        <v>1834</v>
      </c>
      <c r="H434" t="s">
        <v>527</v>
      </c>
      <c r="J434" t="s">
        <v>779</v>
      </c>
      <c r="K434" t="s">
        <v>779</v>
      </c>
      <c r="L434" t="s">
        <v>780</v>
      </c>
      <c r="M434" t="s">
        <v>61</v>
      </c>
      <c r="N434" t="s">
        <v>68</v>
      </c>
    </row>
    <row r="435" spans="2:14" ht="10.55" customHeight="1">
      <c r="B435" t="s">
        <v>19</v>
      </c>
      <c r="C435">
        <v>28047171</v>
      </c>
      <c r="D435" t="s">
        <v>1832</v>
      </c>
      <c r="E435" t="s">
        <v>1833</v>
      </c>
      <c r="F435" t="s">
        <v>941</v>
      </c>
      <c r="G435" t="s">
        <v>1834</v>
      </c>
      <c r="H435" t="s">
        <v>527</v>
      </c>
      <c r="J435" t="s">
        <v>768</v>
      </c>
      <c r="K435" t="s">
        <v>768</v>
      </c>
      <c r="L435" t="s">
        <v>769</v>
      </c>
      <c r="M435" t="s">
        <v>61</v>
      </c>
      <c r="N435" t="s">
        <v>68</v>
      </c>
    </row>
    <row r="436" spans="2:14" ht="10.55" customHeight="1">
      <c r="B436" t="s">
        <v>19</v>
      </c>
      <c r="C436">
        <v>31540070</v>
      </c>
      <c r="D436" t="s">
        <v>1835</v>
      </c>
      <c r="E436" t="s">
        <v>1836</v>
      </c>
      <c r="F436" t="s">
        <v>1711</v>
      </c>
      <c r="G436" t="s">
        <v>1837</v>
      </c>
      <c r="H436" t="s">
        <v>525</v>
      </c>
      <c r="J436" t="s">
        <v>71</v>
      </c>
      <c r="K436" t="s">
        <v>71</v>
      </c>
      <c r="L436" t="s">
        <v>76</v>
      </c>
      <c r="M436" t="s">
        <v>61</v>
      </c>
      <c r="N436" t="s">
        <v>68</v>
      </c>
    </row>
    <row r="437" spans="2:14" ht="10.55" customHeight="1">
      <c r="B437" t="s">
        <v>19</v>
      </c>
      <c r="C437">
        <v>31652215</v>
      </c>
      <c r="D437" t="s">
        <v>1838</v>
      </c>
      <c r="E437" t="s">
        <v>1839</v>
      </c>
      <c r="F437" t="s">
        <v>1121</v>
      </c>
      <c r="G437" t="s">
        <v>1840</v>
      </c>
      <c r="H437" t="s">
        <v>527</v>
      </c>
      <c r="J437" t="s">
        <v>71</v>
      </c>
      <c r="K437" t="s">
        <v>71</v>
      </c>
      <c r="L437" t="s">
        <v>76</v>
      </c>
      <c r="M437" t="s">
        <v>61</v>
      </c>
      <c r="N437" t="s">
        <v>68</v>
      </c>
    </row>
    <row r="438" spans="2:14" ht="10.55" customHeight="1">
      <c r="B438" t="s">
        <v>19</v>
      </c>
      <c r="C438">
        <v>31391284</v>
      </c>
      <c r="D438" t="s">
        <v>1841</v>
      </c>
      <c r="E438" t="s">
        <v>1842</v>
      </c>
      <c r="F438" t="s">
        <v>902</v>
      </c>
      <c r="G438" t="s">
        <v>1843</v>
      </c>
      <c r="H438" t="s">
        <v>528</v>
      </c>
      <c r="J438" t="s">
        <v>678</v>
      </c>
      <c r="K438" t="s">
        <v>678</v>
      </c>
      <c r="L438" t="s">
        <v>679</v>
      </c>
      <c r="M438" t="s">
        <v>61</v>
      </c>
      <c r="N438" t="s">
        <v>68</v>
      </c>
    </row>
    <row r="439" spans="2:14" ht="10.55" customHeight="1">
      <c r="B439" t="s">
        <v>19</v>
      </c>
      <c r="C439">
        <v>26639008</v>
      </c>
      <c r="D439" t="s">
        <v>1844</v>
      </c>
      <c r="E439" t="s">
        <v>1845</v>
      </c>
      <c r="F439" t="s">
        <v>1846</v>
      </c>
      <c r="G439" t="s">
        <v>1847</v>
      </c>
      <c r="H439" t="s">
        <v>524</v>
      </c>
      <c r="J439" t="s">
        <v>678</v>
      </c>
      <c r="K439" t="s">
        <v>678</v>
      </c>
      <c r="L439" t="s">
        <v>679</v>
      </c>
      <c r="M439" t="s">
        <v>61</v>
      </c>
      <c r="N439" t="s">
        <v>68</v>
      </c>
    </row>
    <row r="440" spans="2:14" ht="10.55" customHeight="1">
      <c r="B440" t="s">
        <v>19</v>
      </c>
      <c r="C440">
        <v>28791649</v>
      </c>
      <c r="D440" t="s">
        <v>1848</v>
      </c>
      <c r="E440" t="s">
        <v>1849</v>
      </c>
      <c r="F440" t="s">
        <v>1121</v>
      </c>
      <c r="G440" t="s">
        <v>1850</v>
      </c>
      <c r="H440" t="s">
        <v>524</v>
      </c>
      <c r="J440" t="s">
        <v>687</v>
      </c>
      <c r="K440" t="s">
        <v>687</v>
      </c>
      <c r="L440" t="s">
        <v>688</v>
      </c>
      <c r="M440" t="s">
        <v>61</v>
      </c>
      <c r="N440" t="s">
        <v>68</v>
      </c>
    </row>
    <row r="441" spans="2:14" ht="10.55" customHeight="1">
      <c r="B441" t="s">
        <v>19</v>
      </c>
      <c r="C441">
        <v>28967703</v>
      </c>
      <c r="D441" t="s">
        <v>1851</v>
      </c>
      <c r="E441" t="s">
        <v>1852</v>
      </c>
      <c r="F441" t="s">
        <v>609</v>
      </c>
      <c r="G441" t="s">
        <v>1853</v>
      </c>
      <c r="H441" t="s">
        <v>527</v>
      </c>
      <c r="J441" t="s">
        <v>666</v>
      </c>
      <c r="K441" t="s">
        <v>666</v>
      </c>
      <c r="L441" t="s">
        <v>667</v>
      </c>
      <c r="M441" t="s">
        <v>61</v>
      </c>
      <c r="N441" t="s">
        <v>68</v>
      </c>
    </row>
    <row r="442" spans="2:14" ht="10.55" customHeight="1">
      <c r="B442" t="s">
        <v>19</v>
      </c>
      <c r="C442">
        <v>28461440</v>
      </c>
      <c r="D442" t="s">
        <v>1854</v>
      </c>
      <c r="E442" t="s">
        <v>1855</v>
      </c>
      <c r="F442" t="s">
        <v>1121</v>
      </c>
      <c r="G442" t="s">
        <v>1856</v>
      </c>
      <c r="H442" t="s">
        <v>527</v>
      </c>
      <c r="J442" t="s">
        <v>593</v>
      </c>
      <c r="K442" t="s">
        <v>593</v>
      </c>
      <c r="L442" t="s">
        <v>594</v>
      </c>
      <c r="M442" t="s">
        <v>61</v>
      </c>
      <c r="N442" t="s">
        <v>68</v>
      </c>
    </row>
    <row r="443" spans="2:14" ht="10.55" customHeight="1">
      <c r="B443" t="s">
        <v>19</v>
      </c>
      <c r="C443">
        <v>31600354</v>
      </c>
      <c r="D443" t="s">
        <v>1857</v>
      </c>
      <c r="E443" t="s">
        <v>1858</v>
      </c>
      <c r="F443" t="s">
        <v>852</v>
      </c>
      <c r="G443" t="s">
        <v>1859</v>
      </c>
      <c r="H443" t="s">
        <v>527</v>
      </c>
      <c r="J443" t="s">
        <v>566</v>
      </c>
      <c r="K443" t="s">
        <v>566</v>
      </c>
      <c r="L443" t="s">
        <v>567</v>
      </c>
      <c r="M443" t="s">
        <v>61</v>
      </c>
      <c r="N443" t="s">
        <v>68</v>
      </c>
    </row>
    <row r="444" spans="2:14" ht="10.55" customHeight="1">
      <c r="B444" t="s">
        <v>19</v>
      </c>
      <c r="C444">
        <v>31587115</v>
      </c>
      <c r="D444" t="s">
        <v>1860</v>
      </c>
      <c r="E444" t="s">
        <v>1861</v>
      </c>
      <c r="F444" t="s">
        <v>676</v>
      </c>
      <c r="G444" t="s">
        <v>1862</v>
      </c>
      <c r="H444" t="s">
        <v>527</v>
      </c>
      <c r="J444" t="s">
        <v>678</v>
      </c>
      <c r="K444" t="s">
        <v>678</v>
      </c>
      <c r="L444" t="s">
        <v>679</v>
      </c>
      <c r="M444" t="s">
        <v>61</v>
      </c>
      <c r="N444" t="s">
        <v>68</v>
      </c>
    </row>
    <row r="445" spans="2:14" ht="10.55" customHeight="1">
      <c r="B445" t="s">
        <v>19</v>
      </c>
      <c r="C445">
        <v>30873864</v>
      </c>
      <c r="D445" t="s">
        <v>1863</v>
      </c>
      <c r="E445" t="s">
        <v>1864</v>
      </c>
      <c r="F445" t="s">
        <v>609</v>
      </c>
      <c r="G445" t="s">
        <v>1865</v>
      </c>
      <c r="H445" t="s">
        <v>527</v>
      </c>
      <c r="J445" t="s">
        <v>666</v>
      </c>
      <c r="K445" t="s">
        <v>666</v>
      </c>
      <c r="L445" t="s">
        <v>667</v>
      </c>
      <c r="M445" t="s">
        <v>61</v>
      </c>
      <c r="N445" t="s">
        <v>68</v>
      </c>
    </row>
    <row r="446" spans="2:14" ht="10.55" customHeight="1">
      <c r="B446" t="s">
        <v>19</v>
      </c>
      <c r="C446">
        <v>27580934</v>
      </c>
      <c r="D446" t="s">
        <v>1866</v>
      </c>
      <c r="E446" t="s">
        <v>1867</v>
      </c>
      <c r="F446" t="s">
        <v>576</v>
      </c>
      <c r="G446" t="s">
        <v>1868</v>
      </c>
      <c r="H446" t="s">
        <v>527</v>
      </c>
      <c r="J446" t="s">
        <v>578</v>
      </c>
      <c r="K446" t="s">
        <v>578</v>
      </c>
      <c r="L446" t="s">
        <v>579</v>
      </c>
      <c r="M446" t="s">
        <v>61</v>
      </c>
      <c r="N446" t="s">
        <v>68</v>
      </c>
    </row>
    <row r="447" spans="2:14" ht="10.55" customHeight="1">
      <c r="B447" t="s">
        <v>19</v>
      </c>
      <c r="C447">
        <v>31247083</v>
      </c>
      <c r="D447" t="s">
        <v>1869</v>
      </c>
      <c r="E447" t="s">
        <v>1870</v>
      </c>
      <c r="F447" t="s">
        <v>1768</v>
      </c>
      <c r="G447" t="s">
        <v>1871</v>
      </c>
      <c r="H447" t="s">
        <v>527</v>
      </c>
      <c r="J447" t="s">
        <v>666</v>
      </c>
      <c r="K447" t="s">
        <v>666</v>
      </c>
      <c r="L447" t="s">
        <v>667</v>
      </c>
      <c r="M447" t="s">
        <v>61</v>
      </c>
      <c r="N447" t="s">
        <v>68</v>
      </c>
    </row>
    <row r="448" spans="2:14" ht="10.55" customHeight="1">
      <c r="B448" t="s">
        <v>19</v>
      </c>
      <c r="C448">
        <v>26357759</v>
      </c>
      <c r="D448" t="s">
        <v>1872</v>
      </c>
      <c r="E448" t="s">
        <v>1873</v>
      </c>
      <c r="F448" t="s">
        <v>732</v>
      </c>
      <c r="G448" t="s">
        <v>1874</v>
      </c>
      <c r="J448" t="s">
        <v>734</v>
      </c>
      <c r="K448" t="s">
        <v>734</v>
      </c>
      <c r="L448" t="s">
        <v>735</v>
      </c>
      <c r="N448" t="s">
        <v>68</v>
      </c>
    </row>
    <row r="449" spans="2:14" ht="10.55" customHeight="1">
      <c r="B449" t="s">
        <v>19</v>
      </c>
      <c r="C449">
        <v>30363189</v>
      </c>
      <c r="D449" t="s">
        <v>1875</v>
      </c>
      <c r="E449" t="s">
        <v>1876</v>
      </c>
      <c r="F449" t="s">
        <v>1039</v>
      </c>
      <c r="G449" t="s">
        <v>1877</v>
      </c>
      <c r="J449" t="s">
        <v>71</v>
      </c>
      <c r="K449" t="s">
        <v>71</v>
      </c>
      <c r="L449" t="s">
        <v>76</v>
      </c>
      <c r="N449" t="s">
        <v>68</v>
      </c>
    </row>
    <row r="450" spans="2:14" ht="10.55" customHeight="1">
      <c r="B450" t="s">
        <v>19</v>
      </c>
      <c r="C450">
        <v>30363189</v>
      </c>
      <c r="D450" t="s">
        <v>1875</v>
      </c>
      <c r="E450" t="s">
        <v>1876</v>
      </c>
      <c r="F450" t="s">
        <v>1039</v>
      </c>
      <c r="G450" t="s">
        <v>1877</v>
      </c>
      <c r="H450" t="s">
        <v>527</v>
      </c>
      <c r="J450" t="s">
        <v>678</v>
      </c>
      <c r="K450" t="s">
        <v>678</v>
      </c>
      <c r="L450" t="s">
        <v>679</v>
      </c>
      <c r="M450" t="s">
        <v>61</v>
      </c>
      <c r="N450" t="s">
        <v>68</v>
      </c>
    </row>
    <row r="451" spans="2:14" ht="10.55" customHeight="1">
      <c r="B451" t="s">
        <v>19</v>
      </c>
      <c r="C451">
        <v>31543004</v>
      </c>
      <c r="D451" t="s">
        <v>1875</v>
      </c>
      <c r="E451" t="s">
        <v>1878</v>
      </c>
      <c r="F451" t="s">
        <v>609</v>
      </c>
      <c r="G451" t="s">
        <v>1879</v>
      </c>
      <c r="J451" t="s">
        <v>753</v>
      </c>
      <c r="K451" t="s">
        <v>753</v>
      </c>
      <c r="L451" t="s">
        <v>754</v>
      </c>
      <c r="N451" t="s">
        <v>68</v>
      </c>
    </row>
    <row r="452" spans="2:14" ht="10.55" customHeight="1">
      <c r="B452" t="s">
        <v>19</v>
      </c>
      <c r="C452">
        <v>30363189</v>
      </c>
      <c r="D452" t="s">
        <v>1875</v>
      </c>
      <c r="E452" t="s">
        <v>1876</v>
      </c>
      <c r="F452" t="s">
        <v>1039</v>
      </c>
      <c r="G452" t="s">
        <v>1877</v>
      </c>
      <c r="J452" t="s">
        <v>722</v>
      </c>
      <c r="K452" t="s">
        <v>722</v>
      </c>
      <c r="L452" t="s">
        <v>723</v>
      </c>
      <c r="N452" t="s">
        <v>68</v>
      </c>
    </row>
    <row r="453" spans="2:14" ht="10.55" customHeight="1">
      <c r="B453" t="s">
        <v>19</v>
      </c>
      <c r="C453">
        <v>30363057</v>
      </c>
      <c r="D453" t="s">
        <v>1880</v>
      </c>
      <c r="E453" t="s">
        <v>1881</v>
      </c>
      <c r="F453" t="s">
        <v>1264</v>
      </c>
      <c r="G453" t="s">
        <v>1882</v>
      </c>
      <c r="H453" t="s">
        <v>527</v>
      </c>
      <c r="J453" t="s">
        <v>572</v>
      </c>
      <c r="K453" t="s">
        <v>572</v>
      </c>
      <c r="L453" t="s">
        <v>573</v>
      </c>
      <c r="M453" t="s">
        <v>61</v>
      </c>
      <c r="N453" t="s">
        <v>68</v>
      </c>
    </row>
    <row r="454" spans="2:14" ht="10.55" customHeight="1">
      <c r="B454" t="s">
        <v>19</v>
      </c>
      <c r="C454">
        <v>30363057</v>
      </c>
      <c r="D454" t="s">
        <v>1880</v>
      </c>
      <c r="E454" t="s">
        <v>1881</v>
      </c>
      <c r="F454" t="s">
        <v>1264</v>
      </c>
      <c r="G454" t="s">
        <v>1882</v>
      </c>
      <c r="H454" t="s">
        <v>527</v>
      </c>
      <c r="J454" t="s">
        <v>999</v>
      </c>
      <c r="K454" t="s">
        <v>999</v>
      </c>
      <c r="L454" t="s">
        <v>1000</v>
      </c>
      <c r="M454" t="s">
        <v>61</v>
      </c>
      <c r="N454" t="s">
        <v>68</v>
      </c>
    </row>
    <row r="455" spans="2:14" ht="10.55" customHeight="1">
      <c r="B455" t="s">
        <v>19</v>
      </c>
      <c r="C455">
        <v>30363057</v>
      </c>
      <c r="D455" t="s">
        <v>1880</v>
      </c>
      <c r="E455" t="s">
        <v>1881</v>
      </c>
      <c r="F455" t="s">
        <v>1264</v>
      </c>
      <c r="G455" t="s">
        <v>1882</v>
      </c>
      <c r="J455" t="s">
        <v>611</v>
      </c>
      <c r="K455" t="s">
        <v>611</v>
      </c>
      <c r="L455" t="s">
        <v>612</v>
      </c>
      <c r="N455" t="s">
        <v>68</v>
      </c>
    </row>
    <row r="456" spans="2:14" ht="10.55" customHeight="1">
      <c r="B456" t="s">
        <v>19</v>
      </c>
      <c r="C456">
        <v>30358319</v>
      </c>
      <c r="D456" t="s">
        <v>1883</v>
      </c>
      <c r="E456" t="s">
        <v>1884</v>
      </c>
      <c r="F456" t="s">
        <v>676</v>
      </c>
      <c r="G456" t="s">
        <v>1885</v>
      </c>
      <c r="H456" t="s">
        <v>528</v>
      </c>
      <c r="J456" t="s">
        <v>678</v>
      </c>
      <c r="K456" t="s">
        <v>678</v>
      </c>
      <c r="L456" t="s">
        <v>679</v>
      </c>
      <c r="M456" t="s">
        <v>61</v>
      </c>
      <c r="N456" t="s">
        <v>68</v>
      </c>
    </row>
    <row r="457" spans="2:14" ht="10.55" customHeight="1">
      <c r="B457" t="s">
        <v>19</v>
      </c>
      <c r="C457">
        <v>30992266</v>
      </c>
      <c r="D457" t="s">
        <v>1886</v>
      </c>
      <c r="E457" t="s">
        <v>1887</v>
      </c>
      <c r="F457" t="s">
        <v>859</v>
      </c>
      <c r="G457" t="s">
        <v>1888</v>
      </c>
      <c r="H457" t="s">
        <v>527</v>
      </c>
      <c r="J457" t="s">
        <v>832</v>
      </c>
      <c r="K457" t="s">
        <v>832</v>
      </c>
      <c r="L457" t="s">
        <v>833</v>
      </c>
      <c r="M457" t="s">
        <v>61</v>
      </c>
      <c r="N457" t="s">
        <v>68</v>
      </c>
    </row>
    <row r="458" spans="2:14" ht="10.55" customHeight="1">
      <c r="B458" t="s">
        <v>19</v>
      </c>
      <c r="C458">
        <v>31025863</v>
      </c>
      <c r="D458" t="s">
        <v>1889</v>
      </c>
      <c r="E458" t="s">
        <v>1890</v>
      </c>
      <c r="F458" t="s">
        <v>44</v>
      </c>
      <c r="G458" t="s">
        <v>1891</v>
      </c>
      <c r="H458" t="s">
        <v>527</v>
      </c>
      <c r="J458" t="s">
        <v>71</v>
      </c>
      <c r="K458" t="s">
        <v>71</v>
      </c>
      <c r="L458" t="s">
        <v>76</v>
      </c>
      <c r="M458" t="s">
        <v>61</v>
      </c>
      <c r="N458" t="s">
        <v>68</v>
      </c>
    </row>
    <row r="459" spans="2:14" ht="10.55" customHeight="1">
      <c r="B459" t="s">
        <v>19</v>
      </c>
      <c r="C459">
        <v>31581375</v>
      </c>
      <c r="D459" t="s">
        <v>1892</v>
      </c>
      <c r="E459" t="s">
        <v>1893</v>
      </c>
      <c r="F459" t="s">
        <v>615</v>
      </c>
      <c r="G459" t="s">
        <v>1894</v>
      </c>
      <c r="H459" t="s">
        <v>522</v>
      </c>
      <c r="J459" t="s">
        <v>617</v>
      </c>
      <c r="K459" t="s">
        <v>617</v>
      </c>
      <c r="L459" t="s">
        <v>618</v>
      </c>
      <c r="M459" t="s">
        <v>61</v>
      </c>
      <c r="N459" t="s">
        <v>68</v>
      </c>
    </row>
    <row r="460" spans="2:14" ht="10.55" customHeight="1">
      <c r="B460" t="s">
        <v>19</v>
      </c>
      <c r="C460">
        <v>28868883</v>
      </c>
      <c r="D460" t="s">
        <v>1895</v>
      </c>
      <c r="E460" t="s">
        <v>1896</v>
      </c>
      <c r="F460" t="s">
        <v>852</v>
      </c>
      <c r="G460" t="s">
        <v>1897</v>
      </c>
      <c r="H460" t="s">
        <v>527</v>
      </c>
      <c r="J460" t="s">
        <v>566</v>
      </c>
      <c r="K460" t="s">
        <v>566</v>
      </c>
      <c r="L460" t="s">
        <v>567</v>
      </c>
      <c r="M460" t="s">
        <v>61</v>
      </c>
      <c r="N460" t="s">
        <v>68</v>
      </c>
    </row>
    <row r="461" spans="2:14" ht="10.55" customHeight="1">
      <c r="B461" t="s">
        <v>19</v>
      </c>
      <c r="C461">
        <v>31341244</v>
      </c>
      <c r="D461" t="s">
        <v>1898</v>
      </c>
      <c r="E461" t="s">
        <v>1899</v>
      </c>
      <c r="F461" t="s">
        <v>765</v>
      </c>
      <c r="G461" t="s">
        <v>1900</v>
      </c>
      <c r="J461" t="s">
        <v>753</v>
      </c>
      <c r="K461" t="s">
        <v>753</v>
      </c>
      <c r="L461" t="s">
        <v>754</v>
      </c>
      <c r="N461" t="s">
        <v>68</v>
      </c>
    </row>
    <row r="462" spans="2:14" ht="10.55" customHeight="1">
      <c r="B462" t="s">
        <v>19</v>
      </c>
      <c r="C462">
        <v>28979613</v>
      </c>
      <c r="D462" t="s">
        <v>1901</v>
      </c>
      <c r="E462" t="s">
        <v>1902</v>
      </c>
      <c r="F462" t="s">
        <v>1903</v>
      </c>
      <c r="G462" t="s">
        <v>1904</v>
      </c>
      <c r="H462" t="s">
        <v>527</v>
      </c>
      <c r="J462" t="s">
        <v>71</v>
      </c>
      <c r="K462" t="s">
        <v>71</v>
      </c>
      <c r="L462" t="s">
        <v>76</v>
      </c>
      <c r="M462" t="s">
        <v>61</v>
      </c>
      <c r="N462" t="s">
        <v>68</v>
      </c>
    </row>
    <row r="463" spans="2:14" ht="10.55" customHeight="1">
      <c r="B463" t="s">
        <v>19</v>
      </c>
      <c r="C463">
        <v>28054636</v>
      </c>
      <c r="D463" t="s">
        <v>1905</v>
      </c>
      <c r="E463" t="s">
        <v>1906</v>
      </c>
      <c r="F463" t="s">
        <v>609</v>
      </c>
      <c r="G463" t="s">
        <v>1907</v>
      </c>
      <c r="H463" t="s">
        <v>527</v>
      </c>
      <c r="J463" t="s">
        <v>666</v>
      </c>
      <c r="K463" t="s">
        <v>666</v>
      </c>
      <c r="L463" t="s">
        <v>667</v>
      </c>
      <c r="M463" t="s">
        <v>61</v>
      </c>
      <c r="N463" t="s">
        <v>68</v>
      </c>
    </row>
    <row r="464" spans="2:14" ht="10.55" customHeight="1">
      <c r="B464" t="s">
        <v>19</v>
      </c>
      <c r="C464">
        <v>31528168</v>
      </c>
      <c r="D464" t="s">
        <v>1908</v>
      </c>
      <c r="E464" t="s">
        <v>1909</v>
      </c>
      <c r="F464" t="s">
        <v>576</v>
      </c>
      <c r="G464" t="s">
        <v>1910</v>
      </c>
      <c r="J464" t="s">
        <v>578</v>
      </c>
      <c r="K464" t="s">
        <v>578</v>
      </c>
      <c r="L464" t="s">
        <v>579</v>
      </c>
      <c r="N464" t="s">
        <v>68</v>
      </c>
    </row>
    <row r="465" spans="2:14" ht="10.55" customHeight="1">
      <c r="B465" t="s">
        <v>19</v>
      </c>
      <c r="C465">
        <v>27573591</v>
      </c>
      <c r="D465" t="s">
        <v>1911</v>
      </c>
      <c r="E465" t="s">
        <v>1912</v>
      </c>
      <c r="F465" t="s">
        <v>646</v>
      </c>
      <c r="G465" t="s">
        <v>1913</v>
      </c>
      <c r="J465" t="s">
        <v>648</v>
      </c>
      <c r="K465" t="s">
        <v>648</v>
      </c>
      <c r="L465" t="s">
        <v>649</v>
      </c>
      <c r="N465" t="s">
        <v>68</v>
      </c>
    </row>
    <row r="466" spans="2:14" ht="10.55" customHeight="1">
      <c r="B466" t="s">
        <v>19</v>
      </c>
      <c r="C466">
        <v>28857540</v>
      </c>
      <c r="D466" t="s">
        <v>1914</v>
      </c>
      <c r="E466" t="s">
        <v>1915</v>
      </c>
      <c r="F466" t="s">
        <v>790</v>
      </c>
      <c r="G466" t="s">
        <v>1916</v>
      </c>
      <c r="J466" t="s">
        <v>572</v>
      </c>
      <c r="K466" t="s">
        <v>572</v>
      </c>
      <c r="L466" t="s">
        <v>573</v>
      </c>
      <c r="N466" t="s">
        <v>68</v>
      </c>
    </row>
    <row r="467" spans="2:14" ht="10.55" customHeight="1">
      <c r="B467" t="s">
        <v>19</v>
      </c>
      <c r="C467">
        <v>30802616</v>
      </c>
      <c r="D467" t="s">
        <v>1917</v>
      </c>
      <c r="E467" t="s">
        <v>1918</v>
      </c>
      <c r="F467" t="s">
        <v>732</v>
      </c>
      <c r="G467" t="s">
        <v>1919</v>
      </c>
      <c r="J467" t="s">
        <v>734</v>
      </c>
      <c r="K467" t="s">
        <v>734</v>
      </c>
      <c r="L467" t="s">
        <v>735</v>
      </c>
      <c r="N467" t="s">
        <v>68</v>
      </c>
    </row>
    <row r="468" spans="2:14" ht="10.55" customHeight="1">
      <c r="B468" t="s">
        <v>19</v>
      </c>
      <c r="C468">
        <v>31229282</v>
      </c>
      <c r="D468" t="s">
        <v>1920</v>
      </c>
      <c r="E468" t="s">
        <v>1921</v>
      </c>
      <c r="F468" t="s">
        <v>646</v>
      </c>
      <c r="G468" t="s">
        <v>1922</v>
      </c>
      <c r="H468" t="s">
        <v>527</v>
      </c>
      <c r="J468" t="s">
        <v>629</v>
      </c>
      <c r="K468" t="s">
        <v>629</v>
      </c>
      <c r="L468" t="s">
        <v>630</v>
      </c>
      <c r="M468" t="s">
        <v>61</v>
      </c>
      <c r="N468" t="s">
        <v>250</v>
      </c>
    </row>
    <row r="469" spans="2:14" ht="10.55" customHeight="1">
      <c r="B469" t="s">
        <v>19</v>
      </c>
      <c r="C469">
        <v>31229282</v>
      </c>
      <c r="D469" t="s">
        <v>1920</v>
      </c>
      <c r="E469" t="s">
        <v>1921</v>
      </c>
      <c r="F469" t="s">
        <v>646</v>
      </c>
      <c r="G469" t="s">
        <v>1922</v>
      </c>
      <c r="H469" t="s">
        <v>527</v>
      </c>
      <c r="J469" t="s">
        <v>1196</v>
      </c>
      <c r="K469" t="s">
        <v>1196</v>
      </c>
      <c r="L469" t="s">
        <v>1197</v>
      </c>
      <c r="M469" t="s">
        <v>61</v>
      </c>
      <c r="N469" t="s">
        <v>250</v>
      </c>
    </row>
    <row r="470" spans="2:14" ht="10.55" customHeight="1">
      <c r="B470" t="s">
        <v>19</v>
      </c>
      <c r="C470">
        <v>31229282</v>
      </c>
      <c r="D470" t="s">
        <v>1920</v>
      </c>
      <c r="E470" t="s">
        <v>1921</v>
      </c>
      <c r="F470" t="s">
        <v>646</v>
      </c>
      <c r="G470" t="s">
        <v>1922</v>
      </c>
      <c r="H470" t="s">
        <v>527</v>
      </c>
      <c r="J470" t="s">
        <v>678</v>
      </c>
      <c r="K470" t="s">
        <v>678</v>
      </c>
      <c r="L470" t="s">
        <v>679</v>
      </c>
      <c r="M470" t="s">
        <v>61</v>
      </c>
      <c r="N470" t="s">
        <v>250</v>
      </c>
    </row>
    <row r="471" spans="2:14" ht="10.55" customHeight="1">
      <c r="B471" t="s">
        <v>19</v>
      </c>
      <c r="C471">
        <v>31229282</v>
      </c>
      <c r="D471" t="s">
        <v>1920</v>
      </c>
      <c r="E471" t="s">
        <v>1921</v>
      </c>
      <c r="F471" t="s">
        <v>646</v>
      </c>
      <c r="G471" t="s">
        <v>1922</v>
      </c>
      <c r="H471" t="s">
        <v>527</v>
      </c>
      <c r="J471" t="s">
        <v>566</v>
      </c>
      <c r="K471" t="s">
        <v>566</v>
      </c>
      <c r="L471" t="s">
        <v>567</v>
      </c>
      <c r="M471" t="s">
        <v>61</v>
      </c>
      <c r="N471" t="s">
        <v>250</v>
      </c>
    </row>
    <row r="472" spans="2:14" ht="10.55" customHeight="1">
      <c r="B472" t="s">
        <v>19</v>
      </c>
      <c r="C472">
        <v>31229282</v>
      </c>
      <c r="D472" t="s">
        <v>1920</v>
      </c>
      <c r="E472" t="s">
        <v>1921</v>
      </c>
      <c r="F472" t="s">
        <v>646</v>
      </c>
      <c r="G472" t="s">
        <v>1922</v>
      </c>
      <c r="H472" t="s">
        <v>527</v>
      </c>
      <c r="J472" t="s">
        <v>572</v>
      </c>
      <c r="K472" t="s">
        <v>572</v>
      </c>
      <c r="L472" t="s">
        <v>573</v>
      </c>
      <c r="M472" t="s">
        <v>61</v>
      </c>
      <c r="N472" t="s">
        <v>250</v>
      </c>
    </row>
    <row r="473" spans="2:14" ht="10.55" customHeight="1">
      <c r="B473" t="s">
        <v>19</v>
      </c>
      <c r="C473">
        <v>31229282</v>
      </c>
      <c r="D473" t="s">
        <v>1920</v>
      </c>
      <c r="E473" t="s">
        <v>1921</v>
      </c>
      <c r="F473" t="s">
        <v>646</v>
      </c>
      <c r="G473" t="s">
        <v>1922</v>
      </c>
      <c r="H473" t="s">
        <v>527</v>
      </c>
      <c r="J473" t="s">
        <v>832</v>
      </c>
      <c r="K473" t="s">
        <v>832</v>
      </c>
      <c r="L473" t="s">
        <v>833</v>
      </c>
      <c r="M473" t="s">
        <v>61</v>
      </c>
      <c r="N473" t="s">
        <v>250</v>
      </c>
    </row>
    <row r="474" spans="2:14" ht="10.55" customHeight="1">
      <c r="B474" t="s">
        <v>19</v>
      </c>
      <c r="C474">
        <v>28821278</v>
      </c>
      <c r="D474" t="s">
        <v>1923</v>
      </c>
      <c r="E474" t="s">
        <v>1924</v>
      </c>
      <c r="F474" t="s">
        <v>615</v>
      </c>
      <c r="G474" t="s">
        <v>1925</v>
      </c>
      <c r="H474" t="s">
        <v>527</v>
      </c>
      <c r="J474" t="s">
        <v>617</v>
      </c>
      <c r="K474" t="s">
        <v>617</v>
      </c>
      <c r="L474" t="s">
        <v>618</v>
      </c>
      <c r="M474" t="s">
        <v>61</v>
      </c>
      <c r="N474" t="s">
        <v>250</v>
      </c>
    </row>
    <row r="475" spans="2:14" ht="10.55" customHeight="1">
      <c r="B475" t="s">
        <v>19</v>
      </c>
      <c r="C475">
        <v>31644674</v>
      </c>
      <c r="D475" t="s">
        <v>1926</v>
      </c>
      <c r="E475" t="s">
        <v>1927</v>
      </c>
      <c r="F475" t="s">
        <v>591</v>
      </c>
      <c r="G475" t="s">
        <v>1928</v>
      </c>
      <c r="H475" t="s">
        <v>527</v>
      </c>
      <c r="J475" t="s">
        <v>572</v>
      </c>
      <c r="K475" t="s">
        <v>572</v>
      </c>
      <c r="L475" t="s">
        <v>573</v>
      </c>
      <c r="M475" t="s">
        <v>61</v>
      </c>
      <c r="N475" t="s">
        <v>68</v>
      </c>
    </row>
    <row r="476" spans="2:14" ht="10.55" customHeight="1">
      <c r="B476" t="s">
        <v>19</v>
      </c>
      <c r="C476">
        <v>31755036</v>
      </c>
      <c r="D476" t="s">
        <v>1929</v>
      </c>
      <c r="E476" t="s">
        <v>1930</v>
      </c>
      <c r="F476" t="s">
        <v>44</v>
      </c>
      <c r="G476" t="s">
        <v>1931</v>
      </c>
      <c r="J476" t="s">
        <v>71</v>
      </c>
      <c r="K476" t="s">
        <v>71</v>
      </c>
      <c r="L476" t="s">
        <v>76</v>
      </c>
      <c r="N476" t="s">
        <v>68</v>
      </c>
    </row>
    <row r="477" spans="2:14" ht="10.55" customHeight="1">
      <c r="B477" t="s">
        <v>19</v>
      </c>
      <c r="C477">
        <v>31171841</v>
      </c>
      <c r="D477" t="s">
        <v>1932</v>
      </c>
      <c r="E477" t="s">
        <v>1933</v>
      </c>
      <c r="F477" t="s">
        <v>1212</v>
      </c>
      <c r="G477" t="s">
        <v>1934</v>
      </c>
      <c r="J477" t="s">
        <v>1219</v>
      </c>
      <c r="K477" t="s">
        <v>1219</v>
      </c>
      <c r="L477" t="s">
        <v>1220</v>
      </c>
      <c r="N477" t="s">
        <v>68</v>
      </c>
    </row>
    <row r="478" spans="2:14" ht="10.55" customHeight="1">
      <c r="B478" t="s">
        <v>19</v>
      </c>
      <c r="C478">
        <v>31616021</v>
      </c>
      <c r="D478" t="s">
        <v>1935</v>
      </c>
      <c r="E478" t="s">
        <v>1936</v>
      </c>
      <c r="F478" t="s">
        <v>670</v>
      </c>
      <c r="G478" t="s">
        <v>1937</v>
      </c>
      <c r="H478" t="s">
        <v>527</v>
      </c>
      <c r="J478" t="s">
        <v>672</v>
      </c>
      <c r="K478" t="s">
        <v>672</v>
      </c>
      <c r="L478" t="s">
        <v>673</v>
      </c>
      <c r="M478" t="s">
        <v>61</v>
      </c>
      <c r="N478" t="s">
        <v>68</v>
      </c>
    </row>
    <row r="479" spans="2:14" ht="10.55" customHeight="1">
      <c r="B479" t="s">
        <v>19</v>
      </c>
      <c r="C479">
        <v>31716338</v>
      </c>
      <c r="D479" t="s">
        <v>1938</v>
      </c>
      <c r="E479" t="s">
        <v>1939</v>
      </c>
      <c r="F479" t="s">
        <v>745</v>
      </c>
      <c r="G479" t="s">
        <v>1940</v>
      </c>
      <c r="H479" t="s">
        <v>527</v>
      </c>
      <c r="J479" t="s">
        <v>747</v>
      </c>
      <c r="K479" t="s">
        <v>747</v>
      </c>
      <c r="L479" t="s">
        <v>748</v>
      </c>
      <c r="M479" t="s">
        <v>61</v>
      </c>
      <c r="N479" t="s">
        <v>68</v>
      </c>
    </row>
    <row r="480" spans="2:14" ht="10.55" customHeight="1">
      <c r="B480" t="s">
        <v>19</v>
      </c>
      <c r="C480">
        <v>31528906</v>
      </c>
      <c r="D480" t="s">
        <v>1941</v>
      </c>
      <c r="E480" t="s">
        <v>1942</v>
      </c>
      <c r="F480" t="s">
        <v>576</v>
      </c>
      <c r="G480" t="s">
        <v>1943</v>
      </c>
      <c r="H480" t="s">
        <v>527</v>
      </c>
      <c r="J480" t="s">
        <v>578</v>
      </c>
      <c r="K480" t="s">
        <v>578</v>
      </c>
      <c r="L480" t="s">
        <v>579</v>
      </c>
      <c r="M480" t="s">
        <v>61</v>
      </c>
      <c r="N480" t="s">
        <v>68</v>
      </c>
    </row>
    <row r="481" spans="2:14" ht="10.55" customHeight="1">
      <c r="B481" t="s">
        <v>19</v>
      </c>
      <c r="C481">
        <v>31330046</v>
      </c>
      <c r="D481" t="s">
        <v>1944</v>
      </c>
      <c r="E481" t="s">
        <v>1945</v>
      </c>
      <c r="F481" t="s">
        <v>745</v>
      </c>
      <c r="G481" t="s">
        <v>1946</v>
      </c>
      <c r="H481" t="s">
        <v>527</v>
      </c>
      <c r="J481" t="s">
        <v>71</v>
      </c>
      <c r="K481" t="s">
        <v>71</v>
      </c>
      <c r="L481" t="s">
        <v>76</v>
      </c>
      <c r="M481" t="s">
        <v>61</v>
      </c>
      <c r="N481" t="s">
        <v>250</v>
      </c>
    </row>
    <row r="482" spans="2:14" ht="10.55" customHeight="1">
      <c r="B482" t="s">
        <v>19</v>
      </c>
      <c r="C482">
        <v>31330046</v>
      </c>
      <c r="D482" t="s">
        <v>1944</v>
      </c>
      <c r="E482" t="s">
        <v>1945</v>
      </c>
      <c r="F482" t="s">
        <v>745</v>
      </c>
      <c r="G482" t="s">
        <v>1946</v>
      </c>
      <c r="H482" t="s">
        <v>527</v>
      </c>
      <c r="J482" t="s">
        <v>747</v>
      </c>
      <c r="K482" t="s">
        <v>747</v>
      </c>
      <c r="L482" t="s">
        <v>748</v>
      </c>
      <c r="M482" t="s">
        <v>61</v>
      </c>
      <c r="N482" t="s">
        <v>250</v>
      </c>
    </row>
    <row r="483" spans="2:14" ht="10.55" customHeight="1">
      <c r="B483" t="s">
        <v>19</v>
      </c>
      <c r="C483">
        <v>31330046</v>
      </c>
      <c r="D483" t="s">
        <v>1944</v>
      </c>
      <c r="E483" t="s">
        <v>1945</v>
      </c>
      <c r="F483" t="s">
        <v>745</v>
      </c>
      <c r="G483" t="s">
        <v>1946</v>
      </c>
      <c r="H483" t="s">
        <v>527</v>
      </c>
      <c r="J483" t="s">
        <v>734</v>
      </c>
      <c r="K483" t="s">
        <v>734</v>
      </c>
      <c r="L483" t="s">
        <v>735</v>
      </c>
      <c r="M483" t="s">
        <v>61</v>
      </c>
      <c r="N483" t="s">
        <v>250</v>
      </c>
    </row>
    <row r="484" spans="2:14" ht="10.55" customHeight="1">
      <c r="B484" t="s">
        <v>19</v>
      </c>
      <c r="C484">
        <v>31330046</v>
      </c>
      <c r="D484" t="s">
        <v>1944</v>
      </c>
      <c r="E484" t="s">
        <v>1945</v>
      </c>
      <c r="F484" t="s">
        <v>745</v>
      </c>
      <c r="G484" t="s">
        <v>1946</v>
      </c>
      <c r="H484" t="s">
        <v>527</v>
      </c>
      <c r="J484" t="s">
        <v>687</v>
      </c>
      <c r="K484" t="s">
        <v>687</v>
      </c>
      <c r="L484" t="s">
        <v>688</v>
      </c>
      <c r="M484" t="s">
        <v>61</v>
      </c>
      <c r="N484" t="s">
        <v>250</v>
      </c>
    </row>
    <row r="485" spans="2:14" ht="10.55" customHeight="1">
      <c r="B485" t="s">
        <v>19</v>
      </c>
      <c r="C485">
        <v>31667343</v>
      </c>
      <c r="D485" t="s">
        <v>1947</v>
      </c>
      <c r="E485" t="s">
        <v>1948</v>
      </c>
      <c r="F485" t="s">
        <v>658</v>
      </c>
      <c r="G485" t="s">
        <v>1949</v>
      </c>
      <c r="H485" t="s">
        <v>527</v>
      </c>
      <c r="J485" t="s">
        <v>654</v>
      </c>
      <c r="K485" t="s">
        <v>654</v>
      </c>
      <c r="L485" t="s">
        <v>655</v>
      </c>
      <c r="M485" t="s">
        <v>61</v>
      </c>
      <c r="N485" t="s">
        <v>250</v>
      </c>
    </row>
    <row r="486" spans="2:14" ht="10.55" customHeight="1">
      <c r="B486" t="s">
        <v>19</v>
      </c>
      <c r="C486">
        <v>31667343</v>
      </c>
      <c r="D486" t="s">
        <v>1947</v>
      </c>
      <c r="E486" t="s">
        <v>1948</v>
      </c>
      <c r="F486" t="s">
        <v>658</v>
      </c>
      <c r="G486" t="s">
        <v>1949</v>
      </c>
      <c r="H486" t="s">
        <v>527</v>
      </c>
      <c r="J486" t="s">
        <v>1044</v>
      </c>
      <c r="K486" t="s">
        <v>1044</v>
      </c>
      <c r="L486" t="s">
        <v>1045</v>
      </c>
      <c r="M486" t="s">
        <v>61</v>
      </c>
      <c r="N486" t="s">
        <v>250</v>
      </c>
    </row>
    <row r="487" spans="2:14" ht="10.55" customHeight="1">
      <c r="B487" t="s">
        <v>19</v>
      </c>
      <c r="C487">
        <v>31762166</v>
      </c>
      <c r="D487" t="s">
        <v>1950</v>
      </c>
      <c r="E487" t="s">
        <v>1951</v>
      </c>
      <c r="F487" t="s">
        <v>732</v>
      </c>
      <c r="G487" t="s">
        <v>1952</v>
      </c>
      <c r="H487" t="s">
        <v>527</v>
      </c>
      <c r="J487" t="s">
        <v>734</v>
      </c>
      <c r="K487" t="s">
        <v>734</v>
      </c>
      <c r="L487" t="s">
        <v>735</v>
      </c>
      <c r="M487" t="s">
        <v>61</v>
      </c>
      <c r="N487" t="s">
        <v>68</v>
      </c>
    </row>
    <row r="488" spans="2:14" ht="10.55" customHeight="1">
      <c r="B488" t="s">
        <v>19</v>
      </c>
      <c r="C488">
        <v>31768556</v>
      </c>
      <c r="D488" t="s">
        <v>1953</v>
      </c>
      <c r="E488" t="s">
        <v>1954</v>
      </c>
      <c r="F488" t="s">
        <v>664</v>
      </c>
      <c r="G488" t="s">
        <v>1955</v>
      </c>
      <c r="J488" t="s">
        <v>593</v>
      </c>
      <c r="K488" t="s">
        <v>593</v>
      </c>
      <c r="L488" t="s">
        <v>594</v>
      </c>
      <c r="N488" t="s">
        <v>68</v>
      </c>
    </row>
    <row r="489" spans="2:14" ht="10.55" customHeight="1">
      <c r="B489" t="s">
        <v>19</v>
      </c>
      <c r="C489">
        <v>31520341</v>
      </c>
      <c r="D489" t="s">
        <v>1956</v>
      </c>
      <c r="E489" t="s">
        <v>1957</v>
      </c>
      <c r="F489" t="s">
        <v>44</v>
      </c>
      <c r="G489" t="s">
        <v>1958</v>
      </c>
      <c r="J489" t="s">
        <v>71</v>
      </c>
      <c r="K489" t="s">
        <v>71</v>
      </c>
      <c r="L489" t="s">
        <v>76</v>
      </c>
      <c r="N489" t="s">
        <v>68</v>
      </c>
    </row>
    <row r="490" spans="2:14" ht="10.55" customHeight="1">
      <c r="B490" t="s">
        <v>19</v>
      </c>
      <c r="C490">
        <v>31528512</v>
      </c>
      <c r="D490" t="s">
        <v>1959</v>
      </c>
      <c r="E490" t="s">
        <v>1960</v>
      </c>
      <c r="F490" t="s">
        <v>609</v>
      </c>
      <c r="G490" t="s">
        <v>1961</v>
      </c>
      <c r="H490" t="s">
        <v>528</v>
      </c>
      <c r="J490" t="s">
        <v>722</v>
      </c>
      <c r="K490" t="s">
        <v>722</v>
      </c>
      <c r="L490" t="s">
        <v>723</v>
      </c>
      <c r="M490" t="s">
        <v>61</v>
      </c>
      <c r="N490" t="s">
        <v>68</v>
      </c>
    </row>
    <row r="491" spans="2:14" ht="10.55" customHeight="1">
      <c r="B491" t="s">
        <v>19</v>
      </c>
      <c r="C491">
        <v>31742337</v>
      </c>
      <c r="D491" t="s">
        <v>1962</v>
      </c>
      <c r="E491" t="s">
        <v>1963</v>
      </c>
      <c r="F491" t="s">
        <v>1458</v>
      </c>
      <c r="G491" t="s">
        <v>1964</v>
      </c>
      <c r="H491" t="s">
        <v>527</v>
      </c>
      <c r="J491" t="s">
        <v>71</v>
      </c>
      <c r="K491" t="s">
        <v>71</v>
      </c>
      <c r="L491" t="s">
        <v>76</v>
      </c>
      <c r="M491" t="s">
        <v>61</v>
      </c>
      <c r="N491" t="s">
        <v>68</v>
      </c>
    </row>
    <row r="492" spans="2:14" ht="10.55" customHeight="1">
      <c r="B492" t="s">
        <v>19</v>
      </c>
      <c r="C492">
        <v>28868900</v>
      </c>
      <c r="D492" t="s">
        <v>1962</v>
      </c>
      <c r="E492" t="s">
        <v>1965</v>
      </c>
      <c r="F492" t="s">
        <v>1775</v>
      </c>
      <c r="G492" t="s">
        <v>1966</v>
      </c>
      <c r="H492" t="s">
        <v>527</v>
      </c>
      <c r="J492" t="s">
        <v>678</v>
      </c>
      <c r="K492" t="s">
        <v>678</v>
      </c>
      <c r="L492" t="s">
        <v>679</v>
      </c>
      <c r="M492" t="s">
        <v>61</v>
      </c>
      <c r="N492" t="s">
        <v>68</v>
      </c>
    </row>
    <row r="493" spans="2:14" ht="10.55" customHeight="1">
      <c r="B493" t="s">
        <v>19</v>
      </c>
      <c r="C493">
        <v>28868900</v>
      </c>
      <c r="D493" t="s">
        <v>1962</v>
      </c>
      <c r="E493" t="s">
        <v>1965</v>
      </c>
      <c r="F493" t="s">
        <v>1775</v>
      </c>
      <c r="G493" t="s">
        <v>1966</v>
      </c>
      <c r="H493" t="s">
        <v>527</v>
      </c>
      <c r="J493" t="s">
        <v>572</v>
      </c>
      <c r="K493" t="s">
        <v>572</v>
      </c>
      <c r="L493" t="s">
        <v>573</v>
      </c>
      <c r="M493" t="s">
        <v>61</v>
      </c>
      <c r="N493" t="s">
        <v>68</v>
      </c>
    </row>
    <row r="494" spans="2:14" ht="10.55" customHeight="1">
      <c r="B494" t="s">
        <v>19</v>
      </c>
      <c r="C494">
        <v>28868900</v>
      </c>
      <c r="D494" t="s">
        <v>1962</v>
      </c>
      <c r="E494" t="s">
        <v>1965</v>
      </c>
      <c r="F494" t="s">
        <v>1775</v>
      </c>
      <c r="G494" t="s">
        <v>1966</v>
      </c>
      <c r="H494" t="s">
        <v>527</v>
      </c>
      <c r="J494" t="s">
        <v>666</v>
      </c>
      <c r="K494" t="s">
        <v>666</v>
      </c>
      <c r="L494" t="s">
        <v>667</v>
      </c>
      <c r="M494" t="s">
        <v>61</v>
      </c>
      <c r="N494" t="s">
        <v>68</v>
      </c>
    </row>
    <row r="495" spans="2:14" ht="10.55" customHeight="1">
      <c r="B495" t="s">
        <v>19</v>
      </c>
      <c r="C495">
        <v>31577708</v>
      </c>
      <c r="D495" t="s">
        <v>1967</v>
      </c>
      <c r="E495" t="s">
        <v>1968</v>
      </c>
      <c r="F495" t="s">
        <v>670</v>
      </c>
      <c r="G495" t="s">
        <v>1969</v>
      </c>
      <c r="H495" t="s">
        <v>527</v>
      </c>
      <c r="J495" t="s">
        <v>629</v>
      </c>
      <c r="K495" t="s">
        <v>629</v>
      </c>
      <c r="L495" t="s">
        <v>630</v>
      </c>
      <c r="M495" t="s">
        <v>61</v>
      </c>
      <c r="N495" t="s">
        <v>250</v>
      </c>
    </row>
    <row r="496" spans="2:14" ht="10.55" customHeight="1">
      <c r="B496" t="s">
        <v>19</v>
      </c>
      <c r="C496">
        <v>31577708</v>
      </c>
      <c r="D496" t="s">
        <v>1967</v>
      </c>
      <c r="E496" t="s">
        <v>1968</v>
      </c>
      <c r="F496" t="s">
        <v>670</v>
      </c>
      <c r="G496" t="s">
        <v>1969</v>
      </c>
      <c r="H496" t="s">
        <v>527</v>
      </c>
      <c r="J496" t="s">
        <v>1970</v>
      </c>
      <c r="K496" t="s">
        <v>1970</v>
      </c>
      <c r="L496" t="s">
        <v>1971</v>
      </c>
      <c r="M496" t="s">
        <v>61</v>
      </c>
      <c r="N496" t="s">
        <v>250</v>
      </c>
    </row>
    <row r="497" spans="2:14" ht="10.55" customHeight="1">
      <c r="B497" t="s">
        <v>19</v>
      </c>
      <c r="C497">
        <v>28451478</v>
      </c>
      <c r="D497" t="s">
        <v>1972</v>
      </c>
      <c r="E497" t="s">
        <v>1973</v>
      </c>
      <c r="F497" t="s">
        <v>1190</v>
      </c>
      <c r="G497" t="s">
        <v>1974</v>
      </c>
      <c r="H497" t="s">
        <v>528</v>
      </c>
      <c r="J497" t="s">
        <v>611</v>
      </c>
      <c r="K497" t="s">
        <v>611</v>
      </c>
      <c r="L497" t="s">
        <v>612</v>
      </c>
      <c r="M497" t="s">
        <v>61</v>
      </c>
      <c r="N497" t="s">
        <v>68</v>
      </c>
    </row>
    <row r="498" spans="2:14" ht="10.55" customHeight="1">
      <c r="B498" t="s">
        <v>19</v>
      </c>
      <c r="C498">
        <v>31601762</v>
      </c>
      <c r="D498" t="s">
        <v>1975</v>
      </c>
      <c r="E498" t="s">
        <v>1976</v>
      </c>
      <c r="F498" t="s">
        <v>658</v>
      </c>
      <c r="G498" t="s">
        <v>1977</v>
      </c>
      <c r="H498" t="s">
        <v>527</v>
      </c>
      <c r="J498" t="s">
        <v>654</v>
      </c>
      <c r="K498" t="s">
        <v>654</v>
      </c>
      <c r="L498" t="s">
        <v>655</v>
      </c>
      <c r="M498" t="s">
        <v>61</v>
      </c>
      <c r="N498" t="s">
        <v>68</v>
      </c>
    </row>
    <row r="499" spans="2:14" ht="10.55" customHeight="1">
      <c r="B499" t="s">
        <v>19</v>
      </c>
      <c r="C499">
        <v>28821045</v>
      </c>
      <c r="D499" t="s">
        <v>1978</v>
      </c>
      <c r="E499" t="s">
        <v>1979</v>
      </c>
      <c r="F499" t="s">
        <v>732</v>
      </c>
      <c r="G499" t="s">
        <v>1980</v>
      </c>
      <c r="J499" t="s">
        <v>758</v>
      </c>
      <c r="K499" t="s">
        <v>758</v>
      </c>
      <c r="L499" t="s">
        <v>759</v>
      </c>
      <c r="N499" t="s">
        <v>68</v>
      </c>
    </row>
    <row r="500" spans="2:14" ht="10.55" customHeight="1">
      <c r="B500" t="s">
        <v>19</v>
      </c>
      <c r="C500">
        <v>31762790</v>
      </c>
      <c r="D500" t="s">
        <v>1981</v>
      </c>
      <c r="E500" t="s">
        <v>1982</v>
      </c>
      <c r="F500" t="s">
        <v>609</v>
      </c>
      <c r="G500" t="s">
        <v>1983</v>
      </c>
      <c r="J500" t="s">
        <v>611</v>
      </c>
      <c r="K500" t="s">
        <v>611</v>
      </c>
      <c r="L500" t="s">
        <v>612</v>
      </c>
      <c r="N500" t="s">
        <v>68</v>
      </c>
    </row>
    <row r="501" spans="2:14" ht="10.55" customHeight="1">
      <c r="B501" t="s">
        <v>19</v>
      </c>
      <c r="C501">
        <v>30838588</v>
      </c>
      <c r="D501" t="s">
        <v>1984</v>
      </c>
      <c r="E501" t="s">
        <v>1985</v>
      </c>
      <c r="F501" t="s">
        <v>615</v>
      </c>
      <c r="G501" t="s">
        <v>1986</v>
      </c>
      <c r="H501" t="s">
        <v>527</v>
      </c>
      <c r="J501" t="s">
        <v>826</v>
      </c>
      <c r="K501" t="s">
        <v>826</v>
      </c>
      <c r="L501" t="s">
        <v>827</v>
      </c>
      <c r="M501" t="s">
        <v>61</v>
      </c>
      <c r="N501" t="s">
        <v>68</v>
      </c>
    </row>
    <row r="502" spans="2:14" ht="10.55" customHeight="1">
      <c r="B502" t="s">
        <v>19</v>
      </c>
      <c r="C502">
        <v>30838588</v>
      </c>
      <c r="D502" t="s">
        <v>1984</v>
      </c>
      <c r="E502" t="s">
        <v>1985</v>
      </c>
      <c r="F502" t="s">
        <v>615</v>
      </c>
      <c r="G502" t="s">
        <v>1986</v>
      </c>
      <c r="H502" t="s">
        <v>527</v>
      </c>
      <c r="J502" t="s">
        <v>617</v>
      </c>
      <c r="K502" t="s">
        <v>617</v>
      </c>
      <c r="L502" t="s">
        <v>618</v>
      </c>
      <c r="M502" t="s">
        <v>61</v>
      </c>
      <c r="N502" t="s">
        <v>68</v>
      </c>
    </row>
    <row r="503" spans="2:14" ht="10.55" customHeight="1">
      <c r="B503" t="s">
        <v>19</v>
      </c>
      <c r="C503">
        <v>26357854</v>
      </c>
      <c r="D503" t="s">
        <v>1987</v>
      </c>
      <c r="E503" t="s">
        <v>1988</v>
      </c>
      <c r="F503" t="s">
        <v>1989</v>
      </c>
      <c r="G503" t="s">
        <v>1990</v>
      </c>
      <c r="H503" t="s">
        <v>527</v>
      </c>
      <c r="J503" t="s">
        <v>884</v>
      </c>
      <c r="K503" t="s">
        <v>884</v>
      </c>
      <c r="L503" t="s">
        <v>885</v>
      </c>
      <c r="M503" t="s">
        <v>61</v>
      </c>
      <c r="N503" t="s">
        <v>68</v>
      </c>
    </row>
    <row r="504" spans="2:14" ht="10.55" customHeight="1">
      <c r="B504" t="s">
        <v>19</v>
      </c>
      <c r="C504">
        <v>26360921</v>
      </c>
      <c r="D504" t="s">
        <v>1991</v>
      </c>
      <c r="E504" t="s">
        <v>1992</v>
      </c>
      <c r="F504" t="s">
        <v>576</v>
      </c>
      <c r="G504" t="s">
        <v>1993</v>
      </c>
      <c r="H504" t="s">
        <v>527</v>
      </c>
      <c r="J504" t="s">
        <v>578</v>
      </c>
      <c r="K504" t="s">
        <v>578</v>
      </c>
      <c r="L504" t="s">
        <v>579</v>
      </c>
      <c r="M504" t="s">
        <v>61</v>
      </c>
      <c r="N504" t="s">
        <v>68</v>
      </c>
    </row>
    <row r="505" spans="2:14" ht="10.55" customHeight="1">
      <c r="B505" t="s">
        <v>19</v>
      </c>
      <c r="C505">
        <v>26773009</v>
      </c>
      <c r="D505" t="s">
        <v>1994</v>
      </c>
      <c r="E505" t="s">
        <v>1995</v>
      </c>
      <c r="F505" t="s">
        <v>732</v>
      </c>
      <c r="G505" t="s">
        <v>1996</v>
      </c>
      <c r="H505" t="s">
        <v>527</v>
      </c>
      <c r="J505" t="s">
        <v>734</v>
      </c>
      <c r="K505" t="s">
        <v>734</v>
      </c>
      <c r="L505" t="s">
        <v>735</v>
      </c>
      <c r="M505" t="s">
        <v>61</v>
      </c>
      <c r="N505" t="s">
        <v>68</v>
      </c>
    </row>
    <row r="506" spans="2:14" ht="10.55" customHeight="1">
      <c r="B506" t="s">
        <v>19</v>
      </c>
      <c r="C506">
        <v>31628264</v>
      </c>
      <c r="D506" t="s">
        <v>1997</v>
      </c>
      <c r="E506" t="s">
        <v>1998</v>
      </c>
      <c r="F506" t="s">
        <v>1035</v>
      </c>
      <c r="G506" t="s">
        <v>1999</v>
      </c>
      <c r="H506" t="s">
        <v>527</v>
      </c>
      <c r="J506" t="s">
        <v>714</v>
      </c>
      <c r="K506" t="s">
        <v>714</v>
      </c>
      <c r="L506" t="s">
        <v>715</v>
      </c>
      <c r="M506" t="s">
        <v>61</v>
      </c>
      <c r="N506" t="s">
        <v>68</v>
      </c>
    </row>
    <row r="507" spans="2:14" ht="10.55" customHeight="1">
      <c r="B507" t="s">
        <v>19</v>
      </c>
      <c r="C507">
        <v>31343642</v>
      </c>
      <c r="D507" t="s">
        <v>2000</v>
      </c>
      <c r="E507" t="s">
        <v>2001</v>
      </c>
      <c r="F507" t="s">
        <v>658</v>
      </c>
      <c r="G507" t="s">
        <v>2002</v>
      </c>
      <c r="H507" t="s">
        <v>527</v>
      </c>
      <c r="J507" t="s">
        <v>654</v>
      </c>
      <c r="K507" t="s">
        <v>654</v>
      </c>
      <c r="L507" t="s">
        <v>655</v>
      </c>
      <c r="M507" t="s">
        <v>61</v>
      </c>
      <c r="N507" t="s">
        <v>68</v>
      </c>
    </row>
    <row r="508" spans="2:14" ht="10.55" customHeight="1">
      <c r="B508" t="s">
        <v>19</v>
      </c>
      <c r="C508">
        <v>31391216</v>
      </c>
      <c r="D508" t="s">
        <v>2003</v>
      </c>
      <c r="E508" t="s">
        <v>2004</v>
      </c>
      <c r="F508" t="s">
        <v>676</v>
      </c>
      <c r="G508" t="s">
        <v>2005</v>
      </c>
      <c r="H508" t="s">
        <v>525</v>
      </c>
      <c r="J508" t="s">
        <v>678</v>
      </c>
      <c r="K508" t="s">
        <v>678</v>
      </c>
      <c r="L508" t="s">
        <v>679</v>
      </c>
      <c r="M508" t="s">
        <v>61</v>
      </c>
      <c r="N508" t="s">
        <v>68</v>
      </c>
    </row>
    <row r="509" spans="2:14" ht="10.55" customHeight="1">
      <c r="B509" t="s">
        <v>19</v>
      </c>
      <c r="C509">
        <v>31225170</v>
      </c>
      <c r="D509" t="s">
        <v>2006</v>
      </c>
      <c r="E509" t="s">
        <v>2007</v>
      </c>
      <c r="F509" t="s">
        <v>1558</v>
      </c>
      <c r="G509" t="s">
        <v>2008</v>
      </c>
      <c r="J509" t="s">
        <v>71</v>
      </c>
      <c r="K509" t="s">
        <v>71</v>
      </c>
      <c r="L509" t="s">
        <v>76</v>
      </c>
      <c r="N509" t="s">
        <v>68</v>
      </c>
    </row>
    <row r="510" spans="2:14" ht="10.55" customHeight="1">
      <c r="B510" t="s">
        <v>19</v>
      </c>
      <c r="C510">
        <v>31528959</v>
      </c>
      <c r="D510" t="s">
        <v>2009</v>
      </c>
      <c r="E510" t="s">
        <v>2010</v>
      </c>
      <c r="F510" t="s">
        <v>685</v>
      </c>
      <c r="G510" t="s">
        <v>2011</v>
      </c>
      <c r="H510" t="s">
        <v>528</v>
      </c>
      <c r="J510" t="s">
        <v>687</v>
      </c>
      <c r="K510" t="s">
        <v>687</v>
      </c>
      <c r="L510" t="s">
        <v>688</v>
      </c>
      <c r="M510" t="s">
        <v>61</v>
      </c>
      <c r="N510" t="s">
        <v>68</v>
      </c>
    </row>
    <row r="511" spans="2:14" ht="10.55" customHeight="1">
      <c r="B511" t="s">
        <v>19</v>
      </c>
      <c r="C511">
        <v>26509167</v>
      </c>
      <c r="D511" t="s">
        <v>2012</v>
      </c>
      <c r="E511" t="s">
        <v>2013</v>
      </c>
      <c r="F511" t="s">
        <v>2014</v>
      </c>
      <c r="G511" t="s">
        <v>2015</v>
      </c>
      <c r="H511" t="s">
        <v>527</v>
      </c>
      <c r="J511" t="s">
        <v>699</v>
      </c>
      <c r="K511" t="s">
        <v>699</v>
      </c>
      <c r="L511" t="s">
        <v>700</v>
      </c>
      <c r="M511" t="s">
        <v>61</v>
      </c>
      <c r="N511" t="s">
        <v>68</v>
      </c>
    </row>
    <row r="512" spans="2:14" ht="10.55" customHeight="1">
      <c r="B512" t="s">
        <v>19</v>
      </c>
      <c r="C512">
        <v>26785891</v>
      </c>
      <c r="D512" t="s">
        <v>2016</v>
      </c>
      <c r="E512" t="s">
        <v>2017</v>
      </c>
      <c r="F512" t="s">
        <v>2018</v>
      </c>
      <c r="G512" t="s">
        <v>2019</v>
      </c>
      <c r="J512" t="s">
        <v>593</v>
      </c>
      <c r="K512" t="s">
        <v>593</v>
      </c>
      <c r="L512" t="s">
        <v>594</v>
      </c>
      <c r="N512" t="s">
        <v>68</v>
      </c>
    </row>
    <row r="513" spans="2:14" ht="10.55" customHeight="1">
      <c r="B513" t="s">
        <v>19</v>
      </c>
      <c r="C513">
        <v>26785891</v>
      </c>
      <c r="D513" t="s">
        <v>2016</v>
      </c>
      <c r="E513" t="s">
        <v>2017</v>
      </c>
      <c r="F513" t="s">
        <v>2018</v>
      </c>
      <c r="G513" t="s">
        <v>2019</v>
      </c>
      <c r="J513" t="s">
        <v>753</v>
      </c>
      <c r="K513" t="s">
        <v>753</v>
      </c>
      <c r="L513" t="s">
        <v>754</v>
      </c>
      <c r="N513" t="s">
        <v>68</v>
      </c>
    </row>
    <row r="514" spans="2:14" ht="10.55" customHeight="1">
      <c r="B514" t="s">
        <v>19</v>
      </c>
      <c r="C514">
        <v>26785891</v>
      </c>
      <c r="D514" t="s">
        <v>2016</v>
      </c>
      <c r="E514" t="s">
        <v>2017</v>
      </c>
      <c r="F514" t="s">
        <v>2018</v>
      </c>
      <c r="G514" t="s">
        <v>2019</v>
      </c>
      <c r="J514" t="s">
        <v>617</v>
      </c>
      <c r="K514" t="s">
        <v>617</v>
      </c>
      <c r="L514" t="s">
        <v>618</v>
      </c>
      <c r="N514" t="s">
        <v>68</v>
      </c>
    </row>
    <row r="515" spans="2:14" ht="10.55" customHeight="1">
      <c r="B515" t="s">
        <v>19</v>
      </c>
      <c r="C515">
        <v>26511072</v>
      </c>
      <c r="D515" t="s">
        <v>2020</v>
      </c>
      <c r="E515" t="s">
        <v>2017</v>
      </c>
      <c r="F515" t="s">
        <v>2021</v>
      </c>
      <c r="G515" t="s">
        <v>2019</v>
      </c>
      <c r="J515" t="s">
        <v>884</v>
      </c>
      <c r="K515" t="s">
        <v>884</v>
      </c>
      <c r="L515" t="s">
        <v>885</v>
      </c>
      <c r="N515" t="s">
        <v>68</v>
      </c>
    </row>
    <row r="516" spans="2:14" ht="10.55" customHeight="1">
      <c r="B516" t="s">
        <v>19</v>
      </c>
      <c r="C516">
        <v>26357615</v>
      </c>
      <c r="D516" t="s">
        <v>2022</v>
      </c>
      <c r="E516" t="s">
        <v>2023</v>
      </c>
      <c r="F516" t="s">
        <v>712</v>
      </c>
      <c r="G516" t="s">
        <v>2024</v>
      </c>
      <c r="H516" t="s">
        <v>527</v>
      </c>
      <c r="J516" t="s">
        <v>611</v>
      </c>
      <c r="K516" t="s">
        <v>611</v>
      </c>
      <c r="L516" t="s">
        <v>612</v>
      </c>
      <c r="M516" t="s">
        <v>61</v>
      </c>
      <c r="N516" t="s">
        <v>68</v>
      </c>
    </row>
    <row r="517" spans="2:14" ht="10.55" customHeight="1">
      <c r="B517" t="s">
        <v>19</v>
      </c>
      <c r="C517">
        <v>31531000</v>
      </c>
      <c r="D517" t="s">
        <v>2025</v>
      </c>
      <c r="E517" t="s">
        <v>2026</v>
      </c>
      <c r="F517" t="s">
        <v>2027</v>
      </c>
      <c r="G517" t="s">
        <v>2028</v>
      </c>
      <c r="J517" t="s">
        <v>922</v>
      </c>
      <c r="K517" t="s">
        <v>922</v>
      </c>
      <c r="L517" t="s">
        <v>923</v>
      </c>
      <c r="N517" t="s">
        <v>68</v>
      </c>
    </row>
    <row r="518" spans="2:14" ht="10.55" customHeight="1">
      <c r="B518" t="s">
        <v>19</v>
      </c>
      <c r="C518">
        <v>26324387</v>
      </c>
      <c r="D518" t="s">
        <v>2029</v>
      </c>
      <c r="E518" t="s">
        <v>2030</v>
      </c>
      <c r="F518" t="s">
        <v>2031</v>
      </c>
      <c r="G518" t="s">
        <v>2032</v>
      </c>
      <c r="J518" t="s">
        <v>734</v>
      </c>
      <c r="K518" t="s">
        <v>734</v>
      </c>
      <c r="L518" t="s">
        <v>735</v>
      </c>
      <c r="N518" t="s">
        <v>68</v>
      </c>
    </row>
    <row r="519" spans="2:14" ht="10.55" customHeight="1">
      <c r="B519" t="s">
        <v>19</v>
      </c>
      <c r="C519">
        <v>26357742</v>
      </c>
      <c r="D519" t="s">
        <v>2033</v>
      </c>
      <c r="E519" t="s">
        <v>2034</v>
      </c>
      <c r="F519" t="s">
        <v>732</v>
      </c>
      <c r="G519" t="s">
        <v>2035</v>
      </c>
      <c r="H519" t="s">
        <v>527</v>
      </c>
      <c r="J519" t="s">
        <v>734</v>
      </c>
      <c r="K519" t="s">
        <v>734</v>
      </c>
      <c r="L519" t="s">
        <v>735</v>
      </c>
      <c r="M519" t="s">
        <v>61</v>
      </c>
      <c r="N519" t="s">
        <v>68</v>
      </c>
    </row>
    <row r="520" spans="2:14" ht="10.55" customHeight="1">
      <c r="B520" t="s">
        <v>19</v>
      </c>
      <c r="C520">
        <v>26361016</v>
      </c>
      <c r="D520" t="s">
        <v>2036</v>
      </c>
      <c r="E520" t="s">
        <v>2037</v>
      </c>
      <c r="F520" t="s">
        <v>2038</v>
      </c>
      <c r="G520" t="s">
        <v>2039</v>
      </c>
      <c r="H520" t="s">
        <v>527</v>
      </c>
      <c r="J520" t="s">
        <v>648</v>
      </c>
      <c r="K520" t="s">
        <v>648</v>
      </c>
      <c r="L520" t="s">
        <v>649</v>
      </c>
      <c r="M520" t="s">
        <v>61</v>
      </c>
      <c r="N520" t="s">
        <v>68</v>
      </c>
    </row>
    <row r="521" spans="2:14" ht="10.55" customHeight="1">
      <c r="B521" t="s">
        <v>19</v>
      </c>
      <c r="C521">
        <v>26409916</v>
      </c>
      <c r="D521" t="s">
        <v>2040</v>
      </c>
      <c r="E521" t="s">
        <v>2041</v>
      </c>
      <c r="F521" t="s">
        <v>2031</v>
      </c>
      <c r="G521" t="s">
        <v>2042</v>
      </c>
      <c r="J521" t="s">
        <v>71</v>
      </c>
      <c r="K521" t="s">
        <v>71</v>
      </c>
      <c r="L521" t="s">
        <v>76</v>
      </c>
      <c r="N521" t="s">
        <v>68</v>
      </c>
    </row>
    <row r="522" spans="2:14" ht="10.55" customHeight="1">
      <c r="B522" t="s">
        <v>19</v>
      </c>
      <c r="C522">
        <v>26409916</v>
      </c>
      <c r="D522" t="s">
        <v>2040</v>
      </c>
      <c r="E522" t="s">
        <v>2041</v>
      </c>
      <c r="F522" t="s">
        <v>2031</v>
      </c>
      <c r="G522" t="s">
        <v>2042</v>
      </c>
      <c r="J522" t="s">
        <v>734</v>
      </c>
      <c r="K522" t="s">
        <v>734</v>
      </c>
      <c r="L522" t="s">
        <v>735</v>
      </c>
      <c r="N522" t="s">
        <v>68</v>
      </c>
    </row>
    <row r="523" spans="2:14" ht="10.55" customHeight="1">
      <c r="B523" t="s">
        <v>19</v>
      </c>
      <c r="C523">
        <v>26409916</v>
      </c>
      <c r="D523" t="s">
        <v>2040</v>
      </c>
      <c r="E523" t="s">
        <v>2041</v>
      </c>
      <c r="F523" t="s">
        <v>2031</v>
      </c>
      <c r="G523" t="s">
        <v>2042</v>
      </c>
      <c r="J523" t="s">
        <v>578</v>
      </c>
      <c r="K523" t="s">
        <v>578</v>
      </c>
      <c r="L523" t="s">
        <v>579</v>
      </c>
      <c r="N523" t="s">
        <v>68</v>
      </c>
    </row>
    <row r="524" spans="2:14" ht="10.55" customHeight="1">
      <c r="B524" t="s">
        <v>19</v>
      </c>
      <c r="C524">
        <v>26409916</v>
      </c>
      <c r="D524" t="s">
        <v>2040</v>
      </c>
      <c r="E524" t="s">
        <v>2041</v>
      </c>
      <c r="F524" t="s">
        <v>2031</v>
      </c>
      <c r="G524" t="s">
        <v>2042</v>
      </c>
      <c r="H524" t="s">
        <v>521</v>
      </c>
      <c r="J524" t="s">
        <v>986</v>
      </c>
      <c r="K524" t="s">
        <v>986</v>
      </c>
      <c r="L524" t="s">
        <v>987</v>
      </c>
      <c r="M524" t="s">
        <v>61</v>
      </c>
      <c r="N524" t="s">
        <v>68</v>
      </c>
    </row>
    <row r="525" spans="2:14" ht="10.55" customHeight="1">
      <c r="B525" t="s">
        <v>19</v>
      </c>
      <c r="C525">
        <v>26409916</v>
      </c>
      <c r="D525" t="s">
        <v>2040</v>
      </c>
      <c r="E525" t="s">
        <v>2041</v>
      </c>
      <c r="F525" t="s">
        <v>2031</v>
      </c>
      <c r="G525" t="s">
        <v>2042</v>
      </c>
      <c r="H525" t="s">
        <v>521</v>
      </c>
      <c r="J525" t="s">
        <v>871</v>
      </c>
      <c r="K525" t="s">
        <v>871</v>
      </c>
      <c r="L525" t="s">
        <v>872</v>
      </c>
      <c r="M525" t="s">
        <v>61</v>
      </c>
      <c r="N525" t="s">
        <v>68</v>
      </c>
    </row>
    <row r="526" spans="2:14" ht="10.55" customHeight="1">
      <c r="B526" t="s">
        <v>19</v>
      </c>
      <c r="C526">
        <v>26409916</v>
      </c>
      <c r="D526" t="s">
        <v>2040</v>
      </c>
      <c r="E526" t="s">
        <v>2041</v>
      </c>
      <c r="F526" t="s">
        <v>2031</v>
      </c>
      <c r="G526" t="s">
        <v>2042</v>
      </c>
      <c r="J526" t="s">
        <v>753</v>
      </c>
      <c r="K526" t="s">
        <v>753</v>
      </c>
      <c r="L526" t="s">
        <v>754</v>
      </c>
      <c r="N526" t="s">
        <v>68</v>
      </c>
    </row>
    <row r="527" spans="2:14" ht="10.55" customHeight="1">
      <c r="B527" t="s">
        <v>19</v>
      </c>
      <c r="C527">
        <v>26409916</v>
      </c>
      <c r="D527" t="s">
        <v>2040</v>
      </c>
      <c r="E527" t="s">
        <v>2041</v>
      </c>
      <c r="F527" t="s">
        <v>2031</v>
      </c>
      <c r="G527" t="s">
        <v>2042</v>
      </c>
      <c r="H527" t="s">
        <v>521</v>
      </c>
      <c r="J527" t="s">
        <v>1052</v>
      </c>
      <c r="K527" t="s">
        <v>1052</v>
      </c>
      <c r="L527" t="s">
        <v>1053</v>
      </c>
      <c r="M527" t="s">
        <v>61</v>
      </c>
      <c r="N527" t="s">
        <v>68</v>
      </c>
    </row>
    <row r="528" spans="2:14" ht="10.55" customHeight="1">
      <c r="B528" t="s">
        <v>19</v>
      </c>
      <c r="C528">
        <v>26409916</v>
      </c>
      <c r="D528" t="s">
        <v>2040</v>
      </c>
      <c r="E528" t="s">
        <v>2041</v>
      </c>
      <c r="F528" t="s">
        <v>2031</v>
      </c>
      <c r="G528" t="s">
        <v>2042</v>
      </c>
      <c r="J528" t="s">
        <v>758</v>
      </c>
      <c r="K528" t="s">
        <v>758</v>
      </c>
      <c r="L528" t="s">
        <v>759</v>
      </c>
      <c r="N528" t="s">
        <v>68</v>
      </c>
    </row>
    <row r="529" spans="2:14" ht="10.55" customHeight="1">
      <c r="B529" t="s">
        <v>19</v>
      </c>
      <c r="C529">
        <v>26409916</v>
      </c>
      <c r="D529" t="s">
        <v>2040</v>
      </c>
      <c r="E529" t="s">
        <v>2041</v>
      </c>
      <c r="F529" t="s">
        <v>2031</v>
      </c>
      <c r="G529" t="s">
        <v>2042</v>
      </c>
      <c r="H529" t="s">
        <v>521</v>
      </c>
      <c r="J529" t="s">
        <v>774</v>
      </c>
      <c r="K529" t="s">
        <v>774</v>
      </c>
      <c r="L529" t="s">
        <v>775</v>
      </c>
      <c r="M529" t="s">
        <v>61</v>
      </c>
      <c r="N529" t="s">
        <v>68</v>
      </c>
    </row>
    <row r="530" spans="2:14" ht="10.55" customHeight="1">
      <c r="B530" t="s">
        <v>19</v>
      </c>
      <c r="C530">
        <v>26409916</v>
      </c>
      <c r="D530" t="s">
        <v>2040</v>
      </c>
      <c r="E530" t="s">
        <v>2041</v>
      </c>
      <c r="F530" t="s">
        <v>2031</v>
      </c>
      <c r="G530" t="s">
        <v>2042</v>
      </c>
      <c r="H530" t="s">
        <v>521</v>
      </c>
      <c r="J530" t="s">
        <v>666</v>
      </c>
      <c r="K530" t="s">
        <v>666</v>
      </c>
      <c r="L530" t="s">
        <v>667</v>
      </c>
      <c r="M530" t="s">
        <v>61</v>
      </c>
      <c r="N530" t="s">
        <v>68</v>
      </c>
    </row>
    <row r="531" spans="2:14" ht="10.55" customHeight="1">
      <c r="B531" t="s">
        <v>19</v>
      </c>
      <c r="C531">
        <v>31000959</v>
      </c>
      <c r="D531" t="s">
        <v>2043</v>
      </c>
      <c r="E531" t="s">
        <v>2044</v>
      </c>
      <c r="F531" t="s">
        <v>591</v>
      </c>
      <c r="G531" t="s">
        <v>2045</v>
      </c>
      <c r="H531" t="s">
        <v>527</v>
      </c>
      <c r="J531" t="s">
        <v>593</v>
      </c>
      <c r="K531" t="s">
        <v>593</v>
      </c>
      <c r="L531" t="s">
        <v>594</v>
      </c>
      <c r="M531" t="s">
        <v>61</v>
      </c>
      <c r="N531" t="s">
        <v>68</v>
      </c>
    </row>
    <row r="532" spans="2:14" ht="10.55" customHeight="1">
      <c r="B532" t="s">
        <v>19</v>
      </c>
      <c r="C532">
        <v>28872357</v>
      </c>
      <c r="D532" t="s">
        <v>2046</v>
      </c>
      <c r="E532" t="s">
        <v>2047</v>
      </c>
      <c r="F532" t="s">
        <v>2048</v>
      </c>
      <c r="G532" t="s">
        <v>2049</v>
      </c>
      <c r="H532" t="s">
        <v>527</v>
      </c>
      <c r="J532" t="s">
        <v>714</v>
      </c>
      <c r="K532" t="s">
        <v>714</v>
      </c>
      <c r="L532" t="s">
        <v>715</v>
      </c>
      <c r="M532" t="s">
        <v>61</v>
      </c>
      <c r="N532" t="s">
        <v>68</v>
      </c>
    </row>
    <row r="533" spans="2:14" ht="10.55" customHeight="1">
      <c r="B533" t="s">
        <v>19</v>
      </c>
      <c r="C533">
        <v>26548221</v>
      </c>
      <c r="D533" t="s">
        <v>2050</v>
      </c>
      <c r="E533" t="s">
        <v>2051</v>
      </c>
      <c r="F533" t="s">
        <v>741</v>
      </c>
      <c r="G533" t="s">
        <v>2052</v>
      </c>
      <c r="H533" t="s">
        <v>527</v>
      </c>
      <c r="J533" t="s">
        <v>71</v>
      </c>
      <c r="K533" t="s">
        <v>71</v>
      </c>
      <c r="L533" t="s">
        <v>76</v>
      </c>
      <c r="M533" t="s">
        <v>61</v>
      </c>
      <c r="N533" t="s">
        <v>68</v>
      </c>
    </row>
    <row r="534" spans="2:14" ht="10.55" customHeight="1">
      <c r="B534" t="s">
        <v>19</v>
      </c>
      <c r="C534">
        <v>26548189</v>
      </c>
      <c r="D534" t="s">
        <v>2053</v>
      </c>
      <c r="E534" t="s">
        <v>2054</v>
      </c>
      <c r="F534" t="s">
        <v>790</v>
      </c>
      <c r="G534" t="s">
        <v>2055</v>
      </c>
      <c r="H534" t="s">
        <v>527</v>
      </c>
      <c r="J534" t="s">
        <v>572</v>
      </c>
      <c r="K534" t="s">
        <v>572</v>
      </c>
      <c r="L534" t="s">
        <v>573</v>
      </c>
      <c r="M534" t="s">
        <v>61</v>
      </c>
      <c r="N534" t="s">
        <v>68</v>
      </c>
    </row>
    <row r="535" spans="2:14" ht="10.55" customHeight="1">
      <c r="B535" t="s">
        <v>19</v>
      </c>
      <c r="C535">
        <v>28873976</v>
      </c>
      <c r="D535" t="s">
        <v>2056</v>
      </c>
      <c r="E535" t="s">
        <v>2057</v>
      </c>
      <c r="F535" t="s">
        <v>2027</v>
      </c>
      <c r="G535" t="s">
        <v>2058</v>
      </c>
      <c r="J535" t="s">
        <v>747</v>
      </c>
      <c r="K535" t="s">
        <v>747</v>
      </c>
      <c r="L535" t="s">
        <v>748</v>
      </c>
      <c r="N535" t="s">
        <v>68</v>
      </c>
    </row>
    <row r="536" spans="2:14" ht="10.55" customHeight="1">
      <c r="B536" t="s">
        <v>19</v>
      </c>
      <c r="C536">
        <v>26361011</v>
      </c>
      <c r="D536" t="s">
        <v>2059</v>
      </c>
      <c r="E536" t="s">
        <v>2060</v>
      </c>
      <c r="F536" t="s">
        <v>2061</v>
      </c>
      <c r="G536" t="s">
        <v>2062</v>
      </c>
      <c r="J536" t="s">
        <v>572</v>
      </c>
      <c r="K536" t="s">
        <v>572</v>
      </c>
      <c r="L536" t="s">
        <v>573</v>
      </c>
      <c r="N536" t="s">
        <v>68</v>
      </c>
    </row>
    <row r="537" spans="2:14" ht="10.55" customHeight="1">
      <c r="B537" t="s">
        <v>19</v>
      </c>
      <c r="C537">
        <v>26509365</v>
      </c>
      <c r="D537" t="s">
        <v>2063</v>
      </c>
      <c r="E537" t="s">
        <v>2064</v>
      </c>
      <c r="F537" t="s">
        <v>1775</v>
      </c>
      <c r="G537" t="s">
        <v>2065</v>
      </c>
      <c r="J537" t="s">
        <v>678</v>
      </c>
      <c r="K537" t="s">
        <v>678</v>
      </c>
      <c r="L537" t="s">
        <v>679</v>
      </c>
      <c r="N537" t="s">
        <v>68</v>
      </c>
    </row>
    <row r="538" spans="2:14" ht="10.55" customHeight="1">
      <c r="B538" t="s">
        <v>19</v>
      </c>
      <c r="C538">
        <v>26360920</v>
      </c>
      <c r="D538" t="s">
        <v>2066</v>
      </c>
      <c r="E538" t="s">
        <v>2067</v>
      </c>
      <c r="F538" t="s">
        <v>2068</v>
      </c>
      <c r="G538" t="s">
        <v>2069</v>
      </c>
      <c r="J538" t="s">
        <v>578</v>
      </c>
      <c r="K538" t="s">
        <v>578</v>
      </c>
      <c r="L538" t="s">
        <v>579</v>
      </c>
      <c r="N538" t="s">
        <v>68</v>
      </c>
    </row>
    <row r="539" spans="2:14" ht="10.55" customHeight="1">
      <c r="B539" t="s">
        <v>19</v>
      </c>
      <c r="C539">
        <v>26357946</v>
      </c>
      <c r="D539" t="s">
        <v>2070</v>
      </c>
      <c r="E539" t="s">
        <v>2071</v>
      </c>
      <c r="F539" t="s">
        <v>852</v>
      </c>
      <c r="G539" t="s">
        <v>2072</v>
      </c>
      <c r="J539" t="s">
        <v>566</v>
      </c>
      <c r="K539" t="s">
        <v>566</v>
      </c>
      <c r="L539" t="s">
        <v>567</v>
      </c>
      <c r="N539" t="s">
        <v>68</v>
      </c>
    </row>
    <row r="540" spans="2:14" ht="10.55" customHeight="1">
      <c r="B540" t="s">
        <v>19</v>
      </c>
      <c r="C540">
        <v>26357735</v>
      </c>
      <c r="D540" t="s">
        <v>2073</v>
      </c>
      <c r="E540" t="s">
        <v>2074</v>
      </c>
      <c r="F540" t="s">
        <v>2075</v>
      </c>
      <c r="G540" t="s">
        <v>2076</v>
      </c>
      <c r="H540" t="s">
        <v>527</v>
      </c>
      <c r="J540" t="s">
        <v>722</v>
      </c>
      <c r="K540" t="s">
        <v>722</v>
      </c>
      <c r="L540" t="s">
        <v>723</v>
      </c>
      <c r="M540" t="s">
        <v>61</v>
      </c>
      <c r="N540" t="s">
        <v>250</v>
      </c>
    </row>
    <row r="541" spans="2:14" ht="10.55" customHeight="1">
      <c r="B541" t="s">
        <v>19</v>
      </c>
      <c r="C541">
        <v>31481499</v>
      </c>
      <c r="D541" t="s">
        <v>2077</v>
      </c>
      <c r="E541" t="s">
        <v>2078</v>
      </c>
      <c r="F541" t="s">
        <v>2079</v>
      </c>
      <c r="G541" t="s">
        <v>2080</v>
      </c>
      <c r="J541" t="s">
        <v>1145</v>
      </c>
      <c r="K541" t="s">
        <v>1145</v>
      </c>
      <c r="L541" t="s">
        <v>1146</v>
      </c>
      <c r="N541" t="s">
        <v>68</v>
      </c>
    </row>
    <row r="542" spans="2:14" ht="10.55" customHeight="1">
      <c r="B542" t="s">
        <v>19</v>
      </c>
      <c r="C542">
        <v>28049182</v>
      </c>
      <c r="D542" t="s">
        <v>2081</v>
      </c>
      <c r="E542" t="s">
        <v>2082</v>
      </c>
      <c r="F542" t="s">
        <v>576</v>
      </c>
      <c r="G542" t="s">
        <v>2083</v>
      </c>
      <c r="H542" t="s">
        <v>527</v>
      </c>
      <c r="J542" t="s">
        <v>71</v>
      </c>
      <c r="K542" t="s">
        <v>71</v>
      </c>
      <c r="L542" t="s">
        <v>76</v>
      </c>
      <c r="M542" t="s">
        <v>61</v>
      </c>
      <c r="N542" t="s">
        <v>250</v>
      </c>
    </row>
    <row r="543" spans="2:14" ht="10.55" customHeight="1">
      <c r="B543" t="s">
        <v>19</v>
      </c>
      <c r="C543">
        <v>28049182</v>
      </c>
      <c r="D543" t="s">
        <v>2081</v>
      </c>
      <c r="E543" t="s">
        <v>2082</v>
      </c>
      <c r="F543" t="s">
        <v>576</v>
      </c>
      <c r="G543" t="s">
        <v>2083</v>
      </c>
      <c r="H543" t="s">
        <v>527</v>
      </c>
      <c r="J543" t="s">
        <v>578</v>
      </c>
      <c r="K543" t="s">
        <v>578</v>
      </c>
      <c r="L543" t="s">
        <v>579</v>
      </c>
      <c r="M543" t="s">
        <v>61</v>
      </c>
      <c r="N543" t="s">
        <v>250</v>
      </c>
    </row>
    <row r="544" spans="2:14" ht="10.55" customHeight="1">
      <c r="B544" t="s">
        <v>19</v>
      </c>
      <c r="C544">
        <v>26358003</v>
      </c>
      <c r="D544" t="s">
        <v>2084</v>
      </c>
      <c r="E544" t="s">
        <v>2085</v>
      </c>
      <c r="F544" t="s">
        <v>658</v>
      </c>
      <c r="G544" t="s">
        <v>2086</v>
      </c>
      <c r="H544" t="s">
        <v>527</v>
      </c>
      <c r="J544" t="s">
        <v>1044</v>
      </c>
      <c r="K544" t="s">
        <v>1044</v>
      </c>
      <c r="L544" t="s">
        <v>1045</v>
      </c>
      <c r="M544" t="s">
        <v>61</v>
      </c>
      <c r="N544" t="s">
        <v>68</v>
      </c>
    </row>
    <row r="545" spans="2:14" ht="10.55" customHeight="1">
      <c r="B545" t="s">
        <v>19</v>
      </c>
      <c r="C545">
        <v>31518435</v>
      </c>
      <c r="D545" t="s">
        <v>2087</v>
      </c>
      <c r="E545" t="s">
        <v>2088</v>
      </c>
      <c r="F545" t="s">
        <v>948</v>
      </c>
      <c r="G545" t="s">
        <v>2089</v>
      </c>
      <c r="H545" t="s">
        <v>527</v>
      </c>
      <c r="J545" t="s">
        <v>1196</v>
      </c>
      <c r="K545" t="s">
        <v>1196</v>
      </c>
      <c r="L545" t="s">
        <v>1197</v>
      </c>
      <c r="M545" t="s">
        <v>61</v>
      </c>
      <c r="N545" t="s">
        <v>68</v>
      </c>
    </row>
    <row r="546" spans="2:14" ht="10.55" customHeight="1">
      <c r="B546" t="s">
        <v>19</v>
      </c>
      <c r="C546">
        <v>26509579</v>
      </c>
      <c r="D546" t="s">
        <v>2090</v>
      </c>
      <c r="E546" t="s">
        <v>2091</v>
      </c>
      <c r="F546" t="s">
        <v>676</v>
      </c>
      <c r="G546" t="s">
        <v>2092</v>
      </c>
      <c r="H546" t="s">
        <v>527</v>
      </c>
      <c r="J546" t="s">
        <v>678</v>
      </c>
      <c r="K546" t="s">
        <v>678</v>
      </c>
      <c r="L546" t="s">
        <v>679</v>
      </c>
      <c r="M546" t="s">
        <v>61</v>
      </c>
      <c r="N546" t="s">
        <v>68</v>
      </c>
    </row>
    <row r="547" spans="2:14" ht="10.55" customHeight="1">
      <c r="B547" t="s">
        <v>19</v>
      </c>
      <c r="C547">
        <v>26791541</v>
      </c>
      <c r="D547" t="s">
        <v>2093</v>
      </c>
      <c r="E547" t="s">
        <v>2094</v>
      </c>
      <c r="F547" t="s">
        <v>1190</v>
      </c>
      <c r="G547" t="s">
        <v>2095</v>
      </c>
      <c r="J547" t="s">
        <v>611</v>
      </c>
      <c r="K547" t="s">
        <v>611</v>
      </c>
      <c r="L547" t="s">
        <v>612</v>
      </c>
      <c r="N547" t="s">
        <v>68</v>
      </c>
    </row>
    <row r="548" spans="2:14" ht="10.55" customHeight="1">
      <c r="B548" t="s">
        <v>19</v>
      </c>
      <c r="C548">
        <v>26357846</v>
      </c>
      <c r="D548" t="s">
        <v>2096</v>
      </c>
      <c r="E548" t="s">
        <v>2097</v>
      </c>
      <c r="F548" t="s">
        <v>576</v>
      </c>
      <c r="G548" t="s">
        <v>2098</v>
      </c>
      <c r="H548" t="s">
        <v>527</v>
      </c>
      <c r="J548" t="s">
        <v>578</v>
      </c>
      <c r="K548" t="s">
        <v>578</v>
      </c>
      <c r="L548" t="s">
        <v>579</v>
      </c>
      <c r="M548" t="s">
        <v>61</v>
      </c>
      <c r="N548" t="s">
        <v>68</v>
      </c>
    </row>
    <row r="549" spans="2:14" ht="10.55" customHeight="1">
      <c r="B549" t="s">
        <v>19</v>
      </c>
      <c r="C549">
        <v>26508891</v>
      </c>
      <c r="D549" t="s">
        <v>2099</v>
      </c>
      <c r="E549" t="s">
        <v>2100</v>
      </c>
      <c r="F549" t="s">
        <v>941</v>
      </c>
      <c r="G549" t="s">
        <v>2101</v>
      </c>
      <c r="H549" t="s">
        <v>527</v>
      </c>
      <c r="J549" t="s">
        <v>779</v>
      </c>
      <c r="K549" t="s">
        <v>779</v>
      </c>
      <c r="L549" t="s">
        <v>780</v>
      </c>
      <c r="M549" t="s">
        <v>61</v>
      </c>
      <c r="N549" t="s">
        <v>68</v>
      </c>
    </row>
    <row r="550" spans="2:14" ht="10.55" customHeight="1">
      <c r="B550" t="s">
        <v>19</v>
      </c>
      <c r="C550">
        <v>26357622</v>
      </c>
      <c r="D550" t="s">
        <v>2102</v>
      </c>
      <c r="E550" t="s">
        <v>2103</v>
      </c>
      <c r="F550" t="s">
        <v>685</v>
      </c>
      <c r="G550" t="s">
        <v>2104</v>
      </c>
      <c r="H550" t="s">
        <v>527</v>
      </c>
      <c r="J550" t="s">
        <v>687</v>
      </c>
      <c r="K550" t="s">
        <v>687</v>
      </c>
      <c r="L550" t="s">
        <v>688</v>
      </c>
      <c r="M550" t="s">
        <v>61</v>
      </c>
      <c r="N550" t="s">
        <v>68</v>
      </c>
    </row>
    <row r="551" spans="2:14" ht="10.55" customHeight="1">
      <c r="B551" t="s">
        <v>19</v>
      </c>
      <c r="C551">
        <v>26571431</v>
      </c>
      <c r="D551" t="s">
        <v>2105</v>
      </c>
      <c r="E551" t="s">
        <v>2106</v>
      </c>
      <c r="F551" t="s">
        <v>658</v>
      </c>
      <c r="G551" t="s">
        <v>2107</v>
      </c>
      <c r="J551" t="s">
        <v>654</v>
      </c>
      <c r="K551" t="s">
        <v>654</v>
      </c>
      <c r="L551" t="s">
        <v>655</v>
      </c>
      <c r="N551" t="s">
        <v>68</v>
      </c>
    </row>
    <row r="552" spans="2:14" ht="10.55" customHeight="1">
      <c r="B552" t="s">
        <v>19</v>
      </c>
      <c r="C552">
        <v>26571431</v>
      </c>
      <c r="D552" t="s">
        <v>2105</v>
      </c>
      <c r="E552" t="s">
        <v>2106</v>
      </c>
      <c r="F552" t="s">
        <v>658</v>
      </c>
      <c r="G552" t="s">
        <v>2107</v>
      </c>
      <c r="H552" t="s">
        <v>527</v>
      </c>
      <c r="J552" t="s">
        <v>2108</v>
      </c>
      <c r="K552" t="s">
        <v>2108</v>
      </c>
      <c r="L552" t="s">
        <v>2109</v>
      </c>
      <c r="M552" t="s">
        <v>61</v>
      </c>
      <c r="N552" t="s">
        <v>68</v>
      </c>
    </row>
    <row r="553" spans="2:14" ht="10.55" customHeight="1">
      <c r="B553" t="s">
        <v>19</v>
      </c>
      <c r="C553">
        <v>31717366</v>
      </c>
      <c r="D553" t="s">
        <v>2110</v>
      </c>
      <c r="E553" t="s">
        <v>2111</v>
      </c>
      <c r="F553" t="s">
        <v>652</v>
      </c>
      <c r="G553" t="s">
        <v>2112</v>
      </c>
      <c r="H553" t="s">
        <v>527</v>
      </c>
      <c r="J553" t="s">
        <v>999</v>
      </c>
      <c r="K553" t="s">
        <v>999</v>
      </c>
      <c r="L553" t="s">
        <v>1000</v>
      </c>
      <c r="M553" t="s">
        <v>61</v>
      </c>
      <c r="N553" t="s">
        <v>68</v>
      </c>
    </row>
    <row r="554" spans="2:14" ht="10.55" customHeight="1">
      <c r="B554" t="s">
        <v>19</v>
      </c>
      <c r="C554">
        <v>26548363</v>
      </c>
      <c r="D554" t="s">
        <v>2113</v>
      </c>
      <c r="E554" t="s">
        <v>2114</v>
      </c>
      <c r="F554" t="s">
        <v>664</v>
      </c>
      <c r="G554" t="s">
        <v>2115</v>
      </c>
      <c r="H554" t="s">
        <v>525</v>
      </c>
      <c r="J554" t="s">
        <v>578</v>
      </c>
      <c r="K554" t="s">
        <v>578</v>
      </c>
      <c r="L554" t="s">
        <v>579</v>
      </c>
      <c r="M554" t="s">
        <v>61</v>
      </c>
      <c r="N554" t="s">
        <v>250</v>
      </c>
    </row>
    <row r="555" spans="2:14" ht="10.55" customHeight="1">
      <c r="B555" t="s">
        <v>19</v>
      </c>
      <c r="C555">
        <v>26357671</v>
      </c>
      <c r="D555" t="s">
        <v>2116</v>
      </c>
      <c r="E555" t="s">
        <v>2117</v>
      </c>
      <c r="F555" t="s">
        <v>670</v>
      </c>
      <c r="G555" t="s">
        <v>2118</v>
      </c>
      <c r="H555" t="s">
        <v>527</v>
      </c>
      <c r="J555" t="s">
        <v>672</v>
      </c>
      <c r="K555" t="s">
        <v>672</v>
      </c>
      <c r="L555" t="s">
        <v>673</v>
      </c>
      <c r="M555" t="s">
        <v>61</v>
      </c>
      <c r="N555" t="s">
        <v>68</v>
      </c>
    </row>
    <row r="556" spans="2:14" ht="10.55" customHeight="1">
      <c r="B556" t="s">
        <v>19</v>
      </c>
      <c r="C556">
        <v>26357624</v>
      </c>
      <c r="D556" t="s">
        <v>2119</v>
      </c>
      <c r="E556" t="s">
        <v>2120</v>
      </c>
      <c r="F556" t="s">
        <v>685</v>
      </c>
      <c r="G556" t="s">
        <v>2121</v>
      </c>
      <c r="H556" t="s">
        <v>526</v>
      </c>
      <c r="J556" t="s">
        <v>687</v>
      </c>
      <c r="K556" t="s">
        <v>687</v>
      </c>
      <c r="L556" t="s">
        <v>688</v>
      </c>
      <c r="M556" t="s">
        <v>61</v>
      </c>
      <c r="N556" t="s">
        <v>68</v>
      </c>
    </row>
    <row r="557" spans="2:14" ht="10.55" customHeight="1">
      <c r="B557" t="s">
        <v>19</v>
      </c>
      <c r="C557">
        <v>26548109</v>
      </c>
      <c r="D557" t="s">
        <v>2122</v>
      </c>
      <c r="E557" t="s">
        <v>2123</v>
      </c>
      <c r="F557" t="s">
        <v>745</v>
      </c>
      <c r="G557" t="s">
        <v>2124</v>
      </c>
      <c r="H557" t="s">
        <v>527</v>
      </c>
      <c r="J557" t="s">
        <v>747</v>
      </c>
      <c r="K557" t="s">
        <v>747</v>
      </c>
      <c r="L557" t="s">
        <v>748</v>
      </c>
      <c r="M557" t="s">
        <v>61</v>
      </c>
      <c r="N557" t="s">
        <v>68</v>
      </c>
    </row>
    <row r="558" spans="2:14" ht="10.55" customHeight="1">
      <c r="B558" t="s">
        <v>19</v>
      </c>
      <c r="C558">
        <v>26357945</v>
      </c>
      <c r="D558" t="s">
        <v>2125</v>
      </c>
      <c r="E558" t="s">
        <v>2126</v>
      </c>
      <c r="F558" t="s">
        <v>852</v>
      </c>
      <c r="G558" t="s">
        <v>2127</v>
      </c>
      <c r="H558" t="s">
        <v>527</v>
      </c>
      <c r="J558" t="s">
        <v>566</v>
      </c>
      <c r="K558" t="s">
        <v>566</v>
      </c>
      <c r="L558" t="s">
        <v>567</v>
      </c>
      <c r="M558" t="s">
        <v>61</v>
      </c>
      <c r="N558" t="s">
        <v>68</v>
      </c>
    </row>
    <row r="559" spans="2:14" ht="10.55" customHeight="1">
      <c r="B559" t="s">
        <v>19</v>
      </c>
      <c r="C559">
        <v>26358011</v>
      </c>
      <c r="D559" t="s">
        <v>2128</v>
      </c>
      <c r="E559" t="s">
        <v>2129</v>
      </c>
      <c r="F559" t="s">
        <v>658</v>
      </c>
      <c r="G559" t="s">
        <v>2130</v>
      </c>
      <c r="H559" t="s">
        <v>526</v>
      </c>
      <c r="J559" t="s">
        <v>1044</v>
      </c>
      <c r="K559" t="s">
        <v>1044</v>
      </c>
      <c r="L559" t="s">
        <v>1045</v>
      </c>
      <c r="M559" t="s">
        <v>61</v>
      </c>
      <c r="N559" t="s">
        <v>68</v>
      </c>
    </row>
    <row r="560" spans="2:14" ht="10.55" customHeight="1">
      <c r="B560" t="s">
        <v>19</v>
      </c>
      <c r="C560">
        <v>28441503</v>
      </c>
      <c r="D560" t="s">
        <v>2131</v>
      </c>
      <c r="E560" t="s">
        <v>2132</v>
      </c>
      <c r="F560" t="s">
        <v>646</v>
      </c>
      <c r="G560" t="s">
        <v>2133</v>
      </c>
      <c r="H560" t="s">
        <v>527</v>
      </c>
      <c r="J560" t="s">
        <v>648</v>
      </c>
      <c r="K560" t="s">
        <v>648</v>
      </c>
      <c r="L560" t="s">
        <v>649</v>
      </c>
      <c r="M560" t="s">
        <v>61</v>
      </c>
      <c r="N560" t="s">
        <v>68</v>
      </c>
    </row>
    <row r="561" spans="2:14" ht="10.55" customHeight="1">
      <c r="B561" t="s">
        <v>19</v>
      </c>
      <c r="C561">
        <v>26357984</v>
      </c>
      <c r="D561" t="s">
        <v>2134</v>
      </c>
      <c r="E561" t="s">
        <v>2135</v>
      </c>
      <c r="F561" t="s">
        <v>609</v>
      </c>
      <c r="G561" t="s">
        <v>2136</v>
      </c>
      <c r="H561" t="s">
        <v>527</v>
      </c>
      <c r="J561" t="s">
        <v>666</v>
      </c>
      <c r="K561" t="s">
        <v>666</v>
      </c>
      <c r="L561" t="s">
        <v>667</v>
      </c>
      <c r="M561" t="s">
        <v>61</v>
      </c>
      <c r="N561" t="s">
        <v>68</v>
      </c>
    </row>
    <row r="562" spans="2:14" ht="10.55" customHeight="1">
      <c r="B562" t="s">
        <v>19</v>
      </c>
      <c r="C562">
        <v>30903763</v>
      </c>
      <c r="D562" t="s">
        <v>2137</v>
      </c>
      <c r="E562" t="s">
        <v>2138</v>
      </c>
      <c r="F562" t="s">
        <v>1121</v>
      </c>
      <c r="G562" t="s">
        <v>2139</v>
      </c>
      <c r="H562" t="s">
        <v>527</v>
      </c>
      <c r="J562" t="s">
        <v>593</v>
      </c>
      <c r="K562" t="s">
        <v>593</v>
      </c>
      <c r="L562" t="s">
        <v>594</v>
      </c>
      <c r="M562" t="s">
        <v>61</v>
      </c>
      <c r="N562" t="s">
        <v>68</v>
      </c>
    </row>
    <row r="563" spans="2:14" ht="10.55" customHeight="1">
      <c r="B563" t="s">
        <v>19</v>
      </c>
      <c r="C563">
        <v>30903763</v>
      </c>
      <c r="D563" t="s">
        <v>2137</v>
      </c>
      <c r="E563" t="s">
        <v>2138</v>
      </c>
      <c r="F563" t="s">
        <v>1121</v>
      </c>
      <c r="G563" t="s">
        <v>2139</v>
      </c>
      <c r="J563" t="s">
        <v>642</v>
      </c>
      <c r="K563" t="s">
        <v>642</v>
      </c>
      <c r="L563" t="s">
        <v>643</v>
      </c>
      <c r="N563" t="s">
        <v>68</v>
      </c>
    </row>
    <row r="564" spans="2:14" ht="10.55" customHeight="1">
      <c r="B564" t="s">
        <v>19</v>
      </c>
      <c r="C564">
        <v>30903763</v>
      </c>
      <c r="D564" t="s">
        <v>2137</v>
      </c>
      <c r="E564" t="s">
        <v>2138</v>
      </c>
      <c r="F564" t="s">
        <v>1121</v>
      </c>
      <c r="G564" t="s">
        <v>2139</v>
      </c>
      <c r="J564" t="s">
        <v>629</v>
      </c>
      <c r="K564" t="s">
        <v>629</v>
      </c>
      <c r="L564" t="s">
        <v>630</v>
      </c>
      <c r="N564" t="s">
        <v>68</v>
      </c>
    </row>
    <row r="565" spans="2:14" ht="10.55" customHeight="1">
      <c r="B565" t="s">
        <v>19</v>
      </c>
      <c r="C565">
        <v>30903763</v>
      </c>
      <c r="D565" t="s">
        <v>2137</v>
      </c>
      <c r="E565" t="s">
        <v>2138</v>
      </c>
      <c r="F565" t="s">
        <v>1121</v>
      </c>
      <c r="G565" t="s">
        <v>2139</v>
      </c>
      <c r="H565" t="s">
        <v>527</v>
      </c>
      <c r="J565" t="s">
        <v>672</v>
      </c>
      <c r="K565" t="s">
        <v>672</v>
      </c>
      <c r="L565" t="s">
        <v>673</v>
      </c>
      <c r="M565" t="s">
        <v>61</v>
      </c>
      <c r="N565" t="s">
        <v>68</v>
      </c>
    </row>
    <row r="566" spans="2:14" ht="10.55" customHeight="1">
      <c r="B566" t="s">
        <v>19</v>
      </c>
      <c r="C566">
        <v>30903763</v>
      </c>
      <c r="D566" t="s">
        <v>2137</v>
      </c>
      <c r="E566" t="s">
        <v>2138</v>
      </c>
      <c r="F566" t="s">
        <v>1121</v>
      </c>
      <c r="G566" t="s">
        <v>2139</v>
      </c>
      <c r="J566" t="s">
        <v>1196</v>
      </c>
      <c r="K566" t="s">
        <v>1196</v>
      </c>
      <c r="L566" t="s">
        <v>1197</v>
      </c>
      <c r="N566" t="s">
        <v>68</v>
      </c>
    </row>
    <row r="567" spans="2:14" ht="10.55" customHeight="1">
      <c r="B567" t="s">
        <v>19</v>
      </c>
      <c r="C567">
        <v>30903763</v>
      </c>
      <c r="D567" t="s">
        <v>2137</v>
      </c>
      <c r="E567" t="s">
        <v>2138</v>
      </c>
      <c r="F567" t="s">
        <v>1121</v>
      </c>
      <c r="G567" t="s">
        <v>2139</v>
      </c>
      <c r="H567" t="s">
        <v>527</v>
      </c>
      <c r="J567" t="s">
        <v>779</v>
      </c>
      <c r="K567" t="s">
        <v>779</v>
      </c>
      <c r="L567" t="s">
        <v>780</v>
      </c>
      <c r="M567" t="s">
        <v>61</v>
      </c>
      <c r="N567" t="s">
        <v>68</v>
      </c>
    </row>
    <row r="568" spans="2:14" ht="10.55" customHeight="1">
      <c r="B568" t="s">
        <v>19</v>
      </c>
      <c r="C568">
        <v>30903763</v>
      </c>
      <c r="D568" t="s">
        <v>2137</v>
      </c>
      <c r="E568" t="s">
        <v>2138</v>
      </c>
      <c r="F568" t="s">
        <v>1121</v>
      </c>
      <c r="G568" t="s">
        <v>2139</v>
      </c>
      <c r="J568" t="s">
        <v>71</v>
      </c>
      <c r="K568" t="s">
        <v>71</v>
      </c>
      <c r="L568" t="s">
        <v>76</v>
      </c>
      <c r="N568" t="s">
        <v>68</v>
      </c>
    </row>
    <row r="569" spans="2:14" ht="10.55" customHeight="1">
      <c r="B569" t="s">
        <v>19</v>
      </c>
      <c r="C569">
        <v>30903763</v>
      </c>
      <c r="D569" t="s">
        <v>2137</v>
      </c>
      <c r="E569" t="s">
        <v>2138</v>
      </c>
      <c r="F569" t="s">
        <v>1121</v>
      </c>
      <c r="G569" t="s">
        <v>2139</v>
      </c>
      <c r="J569" t="s">
        <v>1130</v>
      </c>
      <c r="K569" t="s">
        <v>1130</v>
      </c>
      <c r="L569" t="s">
        <v>1131</v>
      </c>
      <c r="N569" t="s">
        <v>68</v>
      </c>
    </row>
    <row r="570" spans="2:14" ht="10.55" customHeight="1">
      <c r="B570" t="s">
        <v>19</v>
      </c>
      <c r="C570">
        <v>30903763</v>
      </c>
      <c r="D570" t="s">
        <v>2137</v>
      </c>
      <c r="E570" t="s">
        <v>2138</v>
      </c>
      <c r="F570" t="s">
        <v>1121</v>
      </c>
      <c r="G570" t="s">
        <v>2139</v>
      </c>
      <c r="H570" t="s">
        <v>527</v>
      </c>
      <c r="J570" t="s">
        <v>768</v>
      </c>
      <c r="K570" t="s">
        <v>768</v>
      </c>
      <c r="L570" t="s">
        <v>769</v>
      </c>
      <c r="M570" t="s">
        <v>61</v>
      </c>
      <c r="N570" t="s">
        <v>68</v>
      </c>
    </row>
    <row r="571" spans="2:14" ht="10.55" customHeight="1">
      <c r="B571" t="s">
        <v>19</v>
      </c>
      <c r="C571">
        <v>30903763</v>
      </c>
      <c r="D571" t="s">
        <v>2137</v>
      </c>
      <c r="E571" t="s">
        <v>2138</v>
      </c>
      <c r="F571" t="s">
        <v>1121</v>
      </c>
      <c r="G571" t="s">
        <v>2139</v>
      </c>
      <c r="J571" t="s">
        <v>734</v>
      </c>
      <c r="K571" t="s">
        <v>734</v>
      </c>
      <c r="L571" t="s">
        <v>735</v>
      </c>
      <c r="N571" t="s">
        <v>68</v>
      </c>
    </row>
    <row r="572" spans="2:14" ht="10.55" customHeight="1">
      <c r="B572" t="s">
        <v>19</v>
      </c>
      <c r="C572">
        <v>30903763</v>
      </c>
      <c r="D572" t="s">
        <v>2137</v>
      </c>
      <c r="E572" t="s">
        <v>2138</v>
      </c>
      <c r="F572" t="s">
        <v>1121</v>
      </c>
      <c r="G572" t="s">
        <v>2139</v>
      </c>
      <c r="H572" t="s">
        <v>527</v>
      </c>
      <c r="J572" t="s">
        <v>587</v>
      </c>
      <c r="K572" t="s">
        <v>587</v>
      </c>
      <c r="L572" t="s">
        <v>588</v>
      </c>
      <c r="M572" t="s">
        <v>61</v>
      </c>
      <c r="N572" t="s">
        <v>68</v>
      </c>
    </row>
    <row r="573" spans="2:14" ht="10.55" customHeight="1">
      <c r="B573" t="s">
        <v>19</v>
      </c>
      <c r="C573">
        <v>30903763</v>
      </c>
      <c r="D573" t="s">
        <v>2137</v>
      </c>
      <c r="E573" t="s">
        <v>2138</v>
      </c>
      <c r="F573" t="s">
        <v>1121</v>
      </c>
      <c r="G573" t="s">
        <v>2139</v>
      </c>
      <c r="H573" t="s">
        <v>527</v>
      </c>
      <c r="J573" t="s">
        <v>799</v>
      </c>
      <c r="K573" t="s">
        <v>799</v>
      </c>
      <c r="L573" t="s">
        <v>800</v>
      </c>
      <c r="M573" t="s">
        <v>61</v>
      </c>
      <c r="N573" t="s">
        <v>68</v>
      </c>
    </row>
    <row r="574" spans="2:14" ht="10.55" customHeight="1">
      <c r="B574" t="s">
        <v>19</v>
      </c>
      <c r="C574">
        <v>30903763</v>
      </c>
      <c r="D574" t="s">
        <v>2137</v>
      </c>
      <c r="E574" t="s">
        <v>2138</v>
      </c>
      <c r="F574" t="s">
        <v>1121</v>
      </c>
      <c r="G574" t="s">
        <v>2139</v>
      </c>
      <c r="H574" t="s">
        <v>527</v>
      </c>
      <c r="J574" t="s">
        <v>578</v>
      </c>
      <c r="K574" t="s">
        <v>578</v>
      </c>
      <c r="L574" t="s">
        <v>579</v>
      </c>
      <c r="M574" t="s">
        <v>61</v>
      </c>
      <c r="N574" t="s">
        <v>68</v>
      </c>
    </row>
    <row r="575" spans="2:14" ht="10.55" customHeight="1">
      <c r="B575" t="s">
        <v>19</v>
      </c>
      <c r="C575">
        <v>30903763</v>
      </c>
      <c r="D575" t="s">
        <v>2137</v>
      </c>
      <c r="E575" t="s">
        <v>2138</v>
      </c>
      <c r="F575" t="s">
        <v>1121</v>
      </c>
      <c r="G575" t="s">
        <v>2139</v>
      </c>
      <c r="J575" t="s">
        <v>884</v>
      </c>
      <c r="K575" t="s">
        <v>884</v>
      </c>
      <c r="L575" t="s">
        <v>885</v>
      </c>
      <c r="N575" t="s">
        <v>68</v>
      </c>
    </row>
    <row r="576" spans="2:14" ht="10.55" customHeight="1">
      <c r="B576" t="s">
        <v>19</v>
      </c>
      <c r="C576">
        <v>30903763</v>
      </c>
      <c r="D576" t="s">
        <v>2137</v>
      </c>
      <c r="E576" t="s">
        <v>2138</v>
      </c>
      <c r="F576" t="s">
        <v>1121</v>
      </c>
      <c r="G576" t="s">
        <v>2139</v>
      </c>
      <c r="J576" t="s">
        <v>986</v>
      </c>
      <c r="K576" t="s">
        <v>986</v>
      </c>
      <c r="L576" t="s">
        <v>987</v>
      </c>
      <c r="N576" t="s">
        <v>68</v>
      </c>
    </row>
    <row r="577" spans="2:14" ht="10.55" customHeight="1">
      <c r="B577" t="s">
        <v>19</v>
      </c>
      <c r="C577">
        <v>30903763</v>
      </c>
      <c r="D577" t="s">
        <v>2137</v>
      </c>
      <c r="E577" t="s">
        <v>2138</v>
      </c>
      <c r="F577" t="s">
        <v>1121</v>
      </c>
      <c r="G577" t="s">
        <v>2139</v>
      </c>
      <c r="H577" t="s">
        <v>527</v>
      </c>
      <c r="J577" t="s">
        <v>678</v>
      </c>
      <c r="K577" t="s">
        <v>678</v>
      </c>
      <c r="L577" t="s">
        <v>679</v>
      </c>
      <c r="M577" t="s">
        <v>61</v>
      </c>
      <c r="N577" t="s">
        <v>68</v>
      </c>
    </row>
    <row r="578" spans="2:14" ht="10.55" customHeight="1">
      <c r="B578" t="s">
        <v>19</v>
      </c>
      <c r="C578">
        <v>30903763</v>
      </c>
      <c r="D578" t="s">
        <v>2137</v>
      </c>
      <c r="E578" t="s">
        <v>2138</v>
      </c>
      <c r="F578" t="s">
        <v>1121</v>
      </c>
      <c r="G578" t="s">
        <v>2139</v>
      </c>
      <c r="H578" t="s">
        <v>527</v>
      </c>
      <c r="J578" t="s">
        <v>826</v>
      </c>
      <c r="K578" t="s">
        <v>826</v>
      </c>
      <c r="L578" t="s">
        <v>827</v>
      </c>
      <c r="M578" t="s">
        <v>61</v>
      </c>
      <c r="N578" t="s">
        <v>68</v>
      </c>
    </row>
    <row r="579" spans="2:14" ht="10.55" customHeight="1">
      <c r="B579" t="s">
        <v>19</v>
      </c>
      <c r="C579">
        <v>30903763</v>
      </c>
      <c r="D579" t="s">
        <v>2137</v>
      </c>
      <c r="E579" t="s">
        <v>2138</v>
      </c>
      <c r="F579" t="s">
        <v>1121</v>
      </c>
      <c r="G579" t="s">
        <v>2139</v>
      </c>
      <c r="H579" t="s">
        <v>527</v>
      </c>
      <c r="J579" t="s">
        <v>693</v>
      </c>
      <c r="K579" t="s">
        <v>693</v>
      </c>
      <c r="L579" t="s">
        <v>694</v>
      </c>
      <c r="M579" t="s">
        <v>61</v>
      </c>
      <c r="N579" t="s">
        <v>68</v>
      </c>
    </row>
    <row r="580" spans="2:14" ht="10.55" customHeight="1">
      <c r="B580" t="s">
        <v>19</v>
      </c>
      <c r="C580">
        <v>30903763</v>
      </c>
      <c r="D580" t="s">
        <v>2137</v>
      </c>
      <c r="E580" t="s">
        <v>2138</v>
      </c>
      <c r="F580" t="s">
        <v>1121</v>
      </c>
      <c r="G580" t="s">
        <v>2139</v>
      </c>
      <c r="H580" t="s">
        <v>527</v>
      </c>
      <c r="J580" t="s">
        <v>566</v>
      </c>
      <c r="K580" t="s">
        <v>566</v>
      </c>
      <c r="L580" t="s">
        <v>567</v>
      </c>
      <c r="M580" t="s">
        <v>61</v>
      </c>
      <c r="N580" t="s">
        <v>68</v>
      </c>
    </row>
    <row r="581" spans="2:14" ht="10.55" customHeight="1">
      <c r="B581" t="s">
        <v>19</v>
      </c>
      <c r="C581">
        <v>30903763</v>
      </c>
      <c r="D581" t="s">
        <v>2137</v>
      </c>
      <c r="E581" t="s">
        <v>2138</v>
      </c>
      <c r="F581" t="s">
        <v>1121</v>
      </c>
      <c r="G581" t="s">
        <v>2139</v>
      </c>
      <c r="H581" t="s">
        <v>527</v>
      </c>
      <c r="J581" t="s">
        <v>572</v>
      </c>
      <c r="K581" t="s">
        <v>572</v>
      </c>
      <c r="L581" t="s">
        <v>573</v>
      </c>
      <c r="M581" t="s">
        <v>61</v>
      </c>
      <c r="N581" t="s">
        <v>68</v>
      </c>
    </row>
    <row r="582" spans="2:14" ht="10.55" customHeight="1">
      <c r="B582" t="s">
        <v>19</v>
      </c>
      <c r="C582">
        <v>30903763</v>
      </c>
      <c r="D582" t="s">
        <v>2137</v>
      </c>
      <c r="E582" t="s">
        <v>2138</v>
      </c>
      <c r="F582" t="s">
        <v>1121</v>
      </c>
      <c r="G582" t="s">
        <v>2139</v>
      </c>
      <c r="H582" t="s">
        <v>527</v>
      </c>
      <c r="J582" t="s">
        <v>871</v>
      </c>
      <c r="K582" t="s">
        <v>871</v>
      </c>
      <c r="L582" t="s">
        <v>872</v>
      </c>
      <c r="M582" t="s">
        <v>61</v>
      </c>
      <c r="N582" t="s">
        <v>68</v>
      </c>
    </row>
    <row r="583" spans="2:14" ht="10.55" customHeight="1">
      <c r="B583" t="s">
        <v>19</v>
      </c>
      <c r="C583">
        <v>30903763</v>
      </c>
      <c r="D583" t="s">
        <v>2137</v>
      </c>
      <c r="E583" t="s">
        <v>2138</v>
      </c>
      <c r="F583" t="s">
        <v>1121</v>
      </c>
      <c r="G583" t="s">
        <v>2139</v>
      </c>
      <c r="H583" t="s">
        <v>527</v>
      </c>
      <c r="J583" t="s">
        <v>999</v>
      </c>
      <c r="K583" t="s">
        <v>999</v>
      </c>
      <c r="L583" t="s">
        <v>1000</v>
      </c>
      <c r="M583" t="s">
        <v>61</v>
      </c>
      <c r="N583" t="s">
        <v>68</v>
      </c>
    </row>
    <row r="584" spans="2:14" ht="10.55" customHeight="1">
      <c r="B584" t="s">
        <v>19</v>
      </c>
      <c r="C584">
        <v>30903763</v>
      </c>
      <c r="D584" t="s">
        <v>2137</v>
      </c>
      <c r="E584" t="s">
        <v>2138</v>
      </c>
      <c r="F584" t="s">
        <v>1121</v>
      </c>
      <c r="G584" t="s">
        <v>2139</v>
      </c>
      <c r="H584" t="s">
        <v>527</v>
      </c>
      <c r="J584" t="s">
        <v>937</v>
      </c>
      <c r="K584" t="s">
        <v>937</v>
      </c>
      <c r="L584" t="s">
        <v>938</v>
      </c>
      <c r="M584" t="s">
        <v>61</v>
      </c>
      <c r="N584" t="s">
        <v>68</v>
      </c>
    </row>
    <row r="585" spans="2:14" ht="10.55" customHeight="1">
      <c r="B585" t="s">
        <v>19</v>
      </c>
      <c r="C585">
        <v>30903763</v>
      </c>
      <c r="D585" t="s">
        <v>2137</v>
      </c>
      <c r="E585" t="s">
        <v>2138</v>
      </c>
      <c r="F585" t="s">
        <v>1121</v>
      </c>
      <c r="G585" t="s">
        <v>2139</v>
      </c>
      <c r="H585" t="s">
        <v>527</v>
      </c>
      <c r="J585" t="s">
        <v>654</v>
      </c>
      <c r="K585" t="s">
        <v>654</v>
      </c>
      <c r="L585" t="s">
        <v>655</v>
      </c>
      <c r="M585" t="s">
        <v>61</v>
      </c>
      <c r="N585" t="s">
        <v>68</v>
      </c>
    </row>
    <row r="586" spans="2:14" ht="10.55" customHeight="1">
      <c r="B586" t="s">
        <v>19</v>
      </c>
      <c r="C586">
        <v>30903763</v>
      </c>
      <c r="D586" t="s">
        <v>2137</v>
      </c>
      <c r="E586" t="s">
        <v>2138</v>
      </c>
      <c r="F586" t="s">
        <v>1121</v>
      </c>
      <c r="G586" t="s">
        <v>2139</v>
      </c>
      <c r="H586" t="s">
        <v>527</v>
      </c>
      <c r="J586" t="s">
        <v>753</v>
      </c>
      <c r="K586" t="s">
        <v>753</v>
      </c>
      <c r="L586" t="s">
        <v>754</v>
      </c>
      <c r="M586" t="s">
        <v>61</v>
      </c>
      <c r="N586" t="s">
        <v>68</v>
      </c>
    </row>
    <row r="587" spans="2:14" ht="10.55" customHeight="1">
      <c r="B587" t="s">
        <v>19</v>
      </c>
      <c r="C587">
        <v>30903763</v>
      </c>
      <c r="D587" t="s">
        <v>2137</v>
      </c>
      <c r="E587" t="s">
        <v>2138</v>
      </c>
      <c r="F587" t="s">
        <v>1121</v>
      </c>
      <c r="G587" t="s">
        <v>2139</v>
      </c>
      <c r="H587" t="s">
        <v>527</v>
      </c>
      <c r="J587" t="s">
        <v>605</v>
      </c>
      <c r="K587" t="s">
        <v>605</v>
      </c>
      <c r="L587" t="s">
        <v>606</v>
      </c>
      <c r="M587" t="s">
        <v>61</v>
      </c>
      <c r="N587" t="s">
        <v>68</v>
      </c>
    </row>
    <row r="588" spans="2:14" ht="10.55" customHeight="1">
      <c r="B588" t="s">
        <v>19</v>
      </c>
      <c r="C588">
        <v>30903763</v>
      </c>
      <c r="D588" t="s">
        <v>2137</v>
      </c>
      <c r="E588" t="s">
        <v>2138</v>
      </c>
      <c r="F588" t="s">
        <v>1121</v>
      </c>
      <c r="G588" t="s">
        <v>2139</v>
      </c>
      <c r="H588" t="s">
        <v>527</v>
      </c>
      <c r="J588" t="s">
        <v>611</v>
      </c>
      <c r="K588" t="s">
        <v>611</v>
      </c>
      <c r="L588" t="s">
        <v>612</v>
      </c>
      <c r="M588" t="s">
        <v>61</v>
      </c>
      <c r="N588" t="s">
        <v>68</v>
      </c>
    </row>
    <row r="589" spans="2:14" ht="10.55" customHeight="1">
      <c r="B589" t="s">
        <v>19</v>
      </c>
      <c r="C589">
        <v>30903763</v>
      </c>
      <c r="D589" t="s">
        <v>2137</v>
      </c>
      <c r="E589" t="s">
        <v>2138</v>
      </c>
      <c r="F589" t="s">
        <v>1121</v>
      </c>
      <c r="G589" t="s">
        <v>2139</v>
      </c>
      <c r="H589" t="s">
        <v>527</v>
      </c>
      <c r="J589" t="s">
        <v>687</v>
      </c>
      <c r="K589" t="s">
        <v>687</v>
      </c>
      <c r="L589" t="s">
        <v>688</v>
      </c>
      <c r="M589" t="s">
        <v>61</v>
      </c>
      <c r="N589" t="s">
        <v>68</v>
      </c>
    </row>
    <row r="590" spans="2:14" ht="10.55" customHeight="1">
      <c r="B590" t="s">
        <v>19</v>
      </c>
      <c r="C590">
        <v>30903763</v>
      </c>
      <c r="D590" t="s">
        <v>2137</v>
      </c>
      <c r="E590" t="s">
        <v>2138</v>
      </c>
      <c r="F590" t="s">
        <v>1121</v>
      </c>
      <c r="G590" t="s">
        <v>2139</v>
      </c>
      <c r="J590" t="s">
        <v>911</v>
      </c>
      <c r="K590" t="s">
        <v>911</v>
      </c>
      <c r="L590" t="s">
        <v>912</v>
      </c>
      <c r="N590" t="s">
        <v>68</v>
      </c>
    </row>
    <row r="591" spans="2:14" ht="10.55" customHeight="1">
      <c r="B591" t="s">
        <v>19</v>
      </c>
      <c r="C591">
        <v>30903763</v>
      </c>
      <c r="D591" t="s">
        <v>2137</v>
      </c>
      <c r="E591" t="s">
        <v>2138</v>
      </c>
      <c r="F591" t="s">
        <v>1121</v>
      </c>
      <c r="G591" t="s">
        <v>2139</v>
      </c>
      <c r="H591" t="s">
        <v>527</v>
      </c>
      <c r="J591" t="s">
        <v>977</v>
      </c>
      <c r="K591" t="s">
        <v>977</v>
      </c>
      <c r="L591" t="s">
        <v>978</v>
      </c>
      <c r="M591" t="s">
        <v>61</v>
      </c>
      <c r="N591" t="s">
        <v>68</v>
      </c>
    </row>
    <row r="592" spans="2:14" ht="10.55" customHeight="1">
      <c r="B592" t="s">
        <v>19</v>
      </c>
      <c r="C592">
        <v>30903763</v>
      </c>
      <c r="D592" t="s">
        <v>2137</v>
      </c>
      <c r="E592" t="s">
        <v>2138</v>
      </c>
      <c r="F592" t="s">
        <v>1121</v>
      </c>
      <c r="G592" t="s">
        <v>2139</v>
      </c>
      <c r="H592" t="s">
        <v>527</v>
      </c>
      <c r="J592" t="s">
        <v>1219</v>
      </c>
      <c r="K592" t="s">
        <v>1219</v>
      </c>
      <c r="L592" t="s">
        <v>1220</v>
      </c>
      <c r="M592" t="s">
        <v>61</v>
      </c>
      <c r="N592" t="s">
        <v>68</v>
      </c>
    </row>
    <row r="593" spans="2:14" ht="10.55" customHeight="1">
      <c r="B593" t="s">
        <v>19</v>
      </c>
      <c r="C593">
        <v>30903763</v>
      </c>
      <c r="D593" t="s">
        <v>2137</v>
      </c>
      <c r="E593" t="s">
        <v>2138</v>
      </c>
      <c r="F593" t="s">
        <v>1121</v>
      </c>
      <c r="G593" t="s">
        <v>2139</v>
      </c>
      <c r="H593" t="s">
        <v>527</v>
      </c>
      <c r="J593" t="s">
        <v>714</v>
      </c>
      <c r="K593" t="s">
        <v>714</v>
      </c>
      <c r="L593" t="s">
        <v>715</v>
      </c>
      <c r="M593" t="s">
        <v>61</v>
      </c>
      <c r="N593" t="s">
        <v>68</v>
      </c>
    </row>
    <row r="594" spans="2:14" ht="10.55" customHeight="1">
      <c r="B594" t="s">
        <v>19</v>
      </c>
      <c r="C594">
        <v>30903763</v>
      </c>
      <c r="D594" t="s">
        <v>2137</v>
      </c>
      <c r="E594" t="s">
        <v>2138</v>
      </c>
      <c r="F594" t="s">
        <v>1121</v>
      </c>
      <c r="G594" t="s">
        <v>2139</v>
      </c>
      <c r="H594" t="s">
        <v>527</v>
      </c>
      <c r="J594" t="s">
        <v>774</v>
      </c>
      <c r="K594" t="s">
        <v>774</v>
      </c>
      <c r="L594" t="s">
        <v>775</v>
      </c>
      <c r="M594" t="s">
        <v>61</v>
      </c>
      <c r="N594" t="s">
        <v>68</v>
      </c>
    </row>
    <row r="595" spans="2:14" ht="10.55" customHeight="1">
      <c r="B595" t="s">
        <v>19</v>
      </c>
      <c r="C595">
        <v>30903763</v>
      </c>
      <c r="D595" t="s">
        <v>2137</v>
      </c>
      <c r="E595" t="s">
        <v>2138</v>
      </c>
      <c r="F595" t="s">
        <v>1121</v>
      </c>
      <c r="G595" t="s">
        <v>2139</v>
      </c>
      <c r="H595" t="s">
        <v>527</v>
      </c>
      <c r="J595" t="s">
        <v>699</v>
      </c>
      <c r="K595" t="s">
        <v>699</v>
      </c>
      <c r="L595" t="s">
        <v>700</v>
      </c>
      <c r="M595" t="s">
        <v>61</v>
      </c>
      <c r="N595" t="s">
        <v>68</v>
      </c>
    </row>
    <row r="596" spans="2:14" ht="10.55" customHeight="1">
      <c r="B596" t="s">
        <v>19</v>
      </c>
      <c r="C596">
        <v>30903763</v>
      </c>
      <c r="D596" t="s">
        <v>2137</v>
      </c>
      <c r="E596" t="s">
        <v>2138</v>
      </c>
      <c r="F596" t="s">
        <v>1121</v>
      </c>
      <c r="G596" t="s">
        <v>2139</v>
      </c>
      <c r="H596" t="s">
        <v>527</v>
      </c>
      <c r="J596" t="s">
        <v>832</v>
      </c>
      <c r="K596" t="s">
        <v>832</v>
      </c>
      <c r="L596" t="s">
        <v>833</v>
      </c>
      <c r="M596" t="s">
        <v>61</v>
      </c>
      <c r="N596" t="s">
        <v>68</v>
      </c>
    </row>
    <row r="597" spans="2:14" ht="10.55" customHeight="1">
      <c r="B597" t="s">
        <v>19</v>
      </c>
      <c r="C597">
        <v>30903763</v>
      </c>
      <c r="D597" t="s">
        <v>2137</v>
      </c>
      <c r="E597" t="s">
        <v>2138</v>
      </c>
      <c r="F597" t="s">
        <v>1121</v>
      </c>
      <c r="G597" t="s">
        <v>2139</v>
      </c>
      <c r="J597" t="s">
        <v>666</v>
      </c>
      <c r="K597" t="s">
        <v>666</v>
      </c>
      <c r="L597" t="s">
        <v>667</v>
      </c>
      <c r="N597" t="s">
        <v>68</v>
      </c>
    </row>
    <row r="598" spans="2:14" ht="10.55" customHeight="1">
      <c r="B598" t="s">
        <v>19</v>
      </c>
      <c r="C598">
        <v>30903763</v>
      </c>
      <c r="D598" t="s">
        <v>2137</v>
      </c>
      <c r="E598" t="s">
        <v>2138</v>
      </c>
      <c r="F598" t="s">
        <v>1121</v>
      </c>
      <c r="G598" t="s">
        <v>2139</v>
      </c>
      <c r="J598" t="s">
        <v>1157</v>
      </c>
      <c r="K598" t="s">
        <v>1157</v>
      </c>
      <c r="L598" t="s">
        <v>1158</v>
      </c>
      <c r="N598" t="s">
        <v>68</v>
      </c>
    </row>
    <row r="599" spans="2:14" ht="10.55" customHeight="1">
      <c r="B599" t="s">
        <v>19</v>
      </c>
      <c r="C599">
        <v>30903763</v>
      </c>
      <c r="D599" t="s">
        <v>2137</v>
      </c>
      <c r="E599" t="s">
        <v>2138</v>
      </c>
      <c r="F599" t="s">
        <v>1121</v>
      </c>
      <c r="G599" t="s">
        <v>2139</v>
      </c>
      <c r="J599" t="s">
        <v>617</v>
      </c>
      <c r="K599" t="s">
        <v>617</v>
      </c>
      <c r="L599" t="s">
        <v>618</v>
      </c>
      <c r="N599" t="s">
        <v>68</v>
      </c>
    </row>
    <row r="600" spans="2:14" ht="10.55" customHeight="1">
      <c r="B600" t="s">
        <v>19</v>
      </c>
      <c r="C600">
        <v>31559150</v>
      </c>
      <c r="D600" t="s">
        <v>2140</v>
      </c>
      <c r="E600" t="s">
        <v>2141</v>
      </c>
      <c r="F600" t="s">
        <v>1458</v>
      </c>
      <c r="G600" t="s">
        <v>2142</v>
      </c>
      <c r="H600" t="s">
        <v>524</v>
      </c>
      <c r="J600" t="s">
        <v>672</v>
      </c>
      <c r="K600" t="s">
        <v>672</v>
      </c>
      <c r="L600" t="s">
        <v>673</v>
      </c>
      <c r="M600" t="s">
        <v>61</v>
      </c>
      <c r="N600" t="s">
        <v>68</v>
      </c>
    </row>
    <row r="601" spans="2:14" ht="10.55" customHeight="1">
      <c r="B601" t="s">
        <v>19</v>
      </c>
      <c r="C601">
        <v>26567452</v>
      </c>
      <c r="D601" t="s">
        <v>2143</v>
      </c>
      <c r="E601" t="s">
        <v>2144</v>
      </c>
      <c r="F601" t="s">
        <v>685</v>
      </c>
      <c r="G601" t="s">
        <v>2145</v>
      </c>
      <c r="H601" t="s">
        <v>528</v>
      </c>
      <c r="J601" t="s">
        <v>687</v>
      </c>
      <c r="K601" t="s">
        <v>687</v>
      </c>
      <c r="L601" t="s">
        <v>688</v>
      </c>
      <c r="M601" t="s">
        <v>61</v>
      </c>
      <c r="N601" t="s">
        <v>68</v>
      </c>
    </row>
    <row r="602" spans="2:14" ht="10.55" customHeight="1">
      <c r="B602" t="s">
        <v>19</v>
      </c>
      <c r="C602">
        <v>28443145</v>
      </c>
      <c r="D602" t="s">
        <v>2146</v>
      </c>
      <c r="E602" t="s">
        <v>2147</v>
      </c>
      <c r="F602" t="s">
        <v>765</v>
      </c>
      <c r="G602" t="s">
        <v>2148</v>
      </c>
      <c r="H602" t="s">
        <v>527</v>
      </c>
      <c r="J602" t="s">
        <v>753</v>
      </c>
      <c r="K602" t="s">
        <v>753</v>
      </c>
      <c r="L602" t="s">
        <v>754</v>
      </c>
      <c r="M602" t="s">
        <v>61</v>
      </c>
      <c r="N602" t="s">
        <v>250</v>
      </c>
    </row>
    <row r="603" spans="2:14" ht="10.55" customHeight="1">
      <c r="B603" t="s">
        <v>19</v>
      </c>
      <c r="C603">
        <v>31442683</v>
      </c>
      <c r="D603" t="s">
        <v>2149</v>
      </c>
      <c r="E603" t="s">
        <v>2150</v>
      </c>
      <c r="F603" t="s">
        <v>609</v>
      </c>
      <c r="G603" t="s">
        <v>2151</v>
      </c>
      <c r="H603" t="s">
        <v>527</v>
      </c>
      <c r="J603" t="s">
        <v>779</v>
      </c>
      <c r="K603" t="s">
        <v>779</v>
      </c>
      <c r="L603" t="s">
        <v>780</v>
      </c>
      <c r="M603" t="s">
        <v>61</v>
      </c>
      <c r="N603" t="s">
        <v>68</v>
      </c>
    </row>
    <row r="604" spans="2:14" ht="10.55" customHeight="1">
      <c r="B604" t="s">
        <v>19</v>
      </c>
      <c r="C604">
        <v>27579764</v>
      </c>
      <c r="D604" t="s">
        <v>2152</v>
      </c>
      <c r="E604" t="s">
        <v>2153</v>
      </c>
      <c r="F604" t="s">
        <v>790</v>
      </c>
      <c r="G604" t="s">
        <v>2154</v>
      </c>
      <c r="J604" t="s">
        <v>572</v>
      </c>
      <c r="K604" t="s">
        <v>572</v>
      </c>
      <c r="L604" t="s">
        <v>573</v>
      </c>
      <c r="N604" t="s">
        <v>68</v>
      </c>
    </row>
    <row r="605" spans="2:14" ht="10.55" customHeight="1">
      <c r="B605" t="s">
        <v>19</v>
      </c>
      <c r="C605">
        <v>27579764</v>
      </c>
      <c r="D605" t="s">
        <v>2152</v>
      </c>
      <c r="E605" t="s">
        <v>2153</v>
      </c>
      <c r="F605" t="s">
        <v>790</v>
      </c>
      <c r="G605" t="s">
        <v>2154</v>
      </c>
      <c r="H605" t="s">
        <v>527</v>
      </c>
      <c r="J605" t="s">
        <v>699</v>
      </c>
      <c r="K605" t="s">
        <v>699</v>
      </c>
      <c r="L605" t="s">
        <v>700</v>
      </c>
      <c r="M605" t="s">
        <v>61</v>
      </c>
      <c r="N605" t="s">
        <v>68</v>
      </c>
    </row>
    <row r="606" spans="2:14" ht="10.55" customHeight="1">
      <c r="B606" t="s">
        <v>19</v>
      </c>
      <c r="C606">
        <v>31421332</v>
      </c>
      <c r="D606" t="s">
        <v>2155</v>
      </c>
      <c r="E606" t="s">
        <v>2156</v>
      </c>
      <c r="F606" t="s">
        <v>591</v>
      </c>
      <c r="G606" t="s">
        <v>2157</v>
      </c>
      <c r="H606" t="s">
        <v>527</v>
      </c>
      <c r="J606" t="s">
        <v>593</v>
      </c>
      <c r="K606" t="s">
        <v>593</v>
      </c>
      <c r="L606" t="s">
        <v>594</v>
      </c>
      <c r="M606" t="s">
        <v>61</v>
      </c>
      <c r="N606" t="s">
        <v>68</v>
      </c>
    </row>
    <row r="607" spans="2:14" ht="10.55" customHeight="1">
      <c r="B607" t="s">
        <v>19</v>
      </c>
      <c r="C607">
        <v>30363613</v>
      </c>
      <c r="D607" t="s">
        <v>2158</v>
      </c>
      <c r="E607" t="s">
        <v>2159</v>
      </c>
      <c r="F607" t="s">
        <v>685</v>
      </c>
      <c r="G607" t="s">
        <v>2160</v>
      </c>
      <c r="H607" t="s">
        <v>527</v>
      </c>
      <c r="J607" t="s">
        <v>687</v>
      </c>
      <c r="K607" t="s">
        <v>687</v>
      </c>
      <c r="L607" t="s">
        <v>688</v>
      </c>
      <c r="M607" t="s">
        <v>61</v>
      </c>
      <c r="N607" t="s">
        <v>68</v>
      </c>
    </row>
    <row r="608" spans="2:14" ht="10.55" customHeight="1">
      <c r="B608" t="s">
        <v>19</v>
      </c>
      <c r="C608">
        <v>26511475</v>
      </c>
      <c r="D608" t="s">
        <v>2161</v>
      </c>
      <c r="E608" t="s">
        <v>2162</v>
      </c>
      <c r="F608" t="s">
        <v>869</v>
      </c>
      <c r="G608" t="s">
        <v>2163</v>
      </c>
      <c r="H608" t="s">
        <v>527</v>
      </c>
      <c r="J608" t="s">
        <v>871</v>
      </c>
      <c r="K608" t="s">
        <v>871</v>
      </c>
      <c r="L608" t="s">
        <v>872</v>
      </c>
      <c r="M608" t="s">
        <v>61</v>
      </c>
      <c r="N608" t="s">
        <v>68</v>
      </c>
    </row>
    <row r="609" spans="2:14" ht="10.55" customHeight="1">
      <c r="B609" t="s">
        <v>19</v>
      </c>
      <c r="C609">
        <v>26805331</v>
      </c>
      <c r="D609" t="s">
        <v>2164</v>
      </c>
      <c r="E609" t="s">
        <v>2165</v>
      </c>
      <c r="F609" t="s">
        <v>765</v>
      </c>
      <c r="G609" t="s">
        <v>2166</v>
      </c>
      <c r="J609" t="s">
        <v>753</v>
      </c>
      <c r="K609" t="s">
        <v>753</v>
      </c>
      <c r="L609" t="s">
        <v>754</v>
      </c>
      <c r="N609" t="s">
        <v>68</v>
      </c>
    </row>
    <row r="610" spans="2:14" ht="10.55" customHeight="1">
      <c r="B610" t="s">
        <v>19</v>
      </c>
      <c r="C610">
        <v>26549235</v>
      </c>
      <c r="D610" t="s">
        <v>2167</v>
      </c>
      <c r="E610" t="s">
        <v>2168</v>
      </c>
      <c r="F610" t="s">
        <v>576</v>
      </c>
      <c r="G610" t="s">
        <v>2169</v>
      </c>
      <c r="H610" t="s">
        <v>527</v>
      </c>
      <c r="J610" t="s">
        <v>578</v>
      </c>
      <c r="K610" t="s">
        <v>578</v>
      </c>
      <c r="L610" t="s">
        <v>579</v>
      </c>
      <c r="M610" t="s">
        <v>61</v>
      </c>
      <c r="N610" t="s">
        <v>68</v>
      </c>
    </row>
    <row r="611" spans="2:14" ht="10.55" customHeight="1">
      <c r="B611" t="s">
        <v>19</v>
      </c>
      <c r="C611">
        <v>26509442</v>
      </c>
      <c r="D611" t="s">
        <v>2170</v>
      </c>
      <c r="E611" t="s">
        <v>2171</v>
      </c>
      <c r="F611" t="s">
        <v>676</v>
      </c>
      <c r="G611" t="s">
        <v>2172</v>
      </c>
      <c r="H611" t="s">
        <v>527</v>
      </c>
      <c r="J611" t="s">
        <v>678</v>
      </c>
      <c r="K611" t="s">
        <v>678</v>
      </c>
      <c r="L611" t="s">
        <v>679</v>
      </c>
      <c r="M611" t="s">
        <v>61</v>
      </c>
      <c r="N611" t="s">
        <v>68</v>
      </c>
    </row>
    <row r="612" spans="2:14" ht="10.55" customHeight="1">
      <c r="B612" t="s">
        <v>19</v>
      </c>
      <c r="C612">
        <v>26509791</v>
      </c>
      <c r="D612" t="s">
        <v>2173</v>
      </c>
      <c r="E612" t="s">
        <v>2174</v>
      </c>
      <c r="F612" t="s">
        <v>997</v>
      </c>
      <c r="G612" t="s">
        <v>2175</v>
      </c>
      <c r="H612" t="s">
        <v>527</v>
      </c>
      <c r="J612" t="s">
        <v>999</v>
      </c>
      <c r="K612" t="s">
        <v>999</v>
      </c>
      <c r="L612" t="s">
        <v>1000</v>
      </c>
      <c r="M612" t="s">
        <v>61</v>
      </c>
      <c r="N612" t="s">
        <v>68</v>
      </c>
    </row>
    <row r="613" spans="2:14" ht="10.55" customHeight="1">
      <c r="B613" t="s">
        <v>19</v>
      </c>
      <c r="C613">
        <v>31470229</v>
      </c>
      <c r="D613" t="s">
        <v>2176</v>
      </c>
      <c r="E613" t="s">
        <v>2177</v>
      </c>
      <c r="F613" t="s">
        <v>765</v>
      </c>
      <c r="G613" t="s">
        <v>2178</v>
      </c>
      <c r="H613" t="s">
        <v>527</v>
      </c>
      <c r="J613" t="s">
        <v>753</v>
      </c>
      <c r="K613" t="s">
        <v>753</v>
      </c>
      <c r="L613" t="s">
        <v>754</v>
      </c>
      <c r="M613" t="s">
        <v>61</v>
      </c>
      <c r="N613" t="s">
        <v>68</v>
      </c>
    </row>
    <row r="614" spans="2:14" ht="10.55" customHeight="1">
      <c r="B614" t="s">
        <v>19</v>
      </c>
      <c r="C614">
        <v>26357835</v>
      </c>
      <c r="D614" t="s">
        <v>2179</v>
      </c>
      <c r="E614" t="s">
        <v>2180</v>
      </c>
      <c r="F614" t="s">
        <v>576</v>
      </c>
      <c r="G614" t="s">
        <v>2181</v>
      </c>
      <c r="H614" t="s">
        <v>527</v>
      </c>
      <c r="J614" t="s">
        <v>578</v>
      </c>
      <c r="K614" t="s">
        <v>578</v>
      </c>
      <c r="L614" t="s">
        <v>579</v>
      </c>
      <c r="M614" t="s">
        <v>61</v>
      </c>
      <c r="N614" t="s">
        <v>250</v>
      </c>
    </row>
    <row r="615" spans="2:14" ht="10.55" customHeight="1">
      <c r="B615" t="s">
        <v>19</v>
      </c>
      <c r="C615">
        <v>28176875</v>
      </c>
      <c r="D615" t="s">
        <v>2182</v>
      </c>
      <c r="E615" t="s">
        <v>2183</v>
      </c>
      <c r="F615" t="s">
        <v>2184</v>
      </c>
      <c r="G615" t="s">
        <v>2185</v>
      </c>
      <c r="H615" t="s">
        <v>528</v>
      </c>
      <c r="J615" t="s">
        <v>578</v>
      </c>
      <c r="K615" t="s">
        <v>578</v>
      </c>
      <c r="L615" t="s">
        <v>579</v>
      </c>
      <c r="M615" t="s">
        <v>61</v>
      </c>
      <c r="N615" t="s">
        <v>68</v>
      </c>
    </row>
    <row r="616" spans="2:14" ht="10.55" customHeight="1">
      <c r="B616" t="s">
        <v>19</v>
      </c>
      <c r="C616">
        <v>28176875</v>
      </c>
      <c r="D616" t="s">
        <v>2182</v>
      </c>
      <c r="E616" t="s">
        <v>2183</v>
      </c>
      <c r="F616" t="s">
        <v>2184</v>
      </c>
      <c r="G616" t="s">
        <v>2185</v>
      </c>
      <c r="H616" t="s">
        <v>528</v>
      </c>
      <c r="J616" t="s">
        <v>753</v>
      </c>
      <c r="K616" t="s">
        <v>753</v>
      </c>
      <c r="L616" t="s">
        <v>754</v>
      </c>
      <c r="M616" t="s">
        <v>61</v>
      </c>
      <c r="N616" t="s">
        <v>68</v>
      </c>
    </row>
    <row r="617" spans="2:14" ht="10.55" customHeight="1">
      <c r="B617" t="s">
        <v>19</v>
      </c>
      <c r="C617">
        <v>26357743</v>
      </c>
      <c r="D617" t="s">
        <v>2186</v>
      </c>
      <c r="E617" t="s">
        <v>2187</v>
      </c>
      <c r="F617" t="s">
        <v>2188</v>
      </c>
      <c r="G617" t="s">
        <v>2189</v>
      </c>
      <c r="J617" t="s">
        <v>1052</v>
      </c>
      <c r="K617" t="s">
        <v>1052</v>
      </c>
      <c r="L617" t="s">
        <v>1053</v>
      </c>
      <c r="N617" t="s">
        <v>68</v>
      </c>
    </row>
    <row r="618" spans="2:14" ht="10.55" customHeight="1">
      <c r="B618" t="s">
        <v>19</v>
      </c>
      <c r="C618">
        <v>31311324</v>
      </c>
      <c r="D618" t="s">
        <v>2190</v>
      </c>
      <c r="E618" t="s">
        <v>2191</v>
      </c>
      <c r="F618" t="s">
        <v>1230</v>
      </c>
      <c r="G618" t="s">
        <v>2192</v>
      </c>
      <c r="H618" t="s">
        <v>527</v>
      </c>
      <c r="J618" t="s">
        <v>1232</v>
      </c>
      <c r="K618" t="s">
        <v>1232</v>
      </c>
      <c r="L618" t="s">
        <v>1233</v>
      </c>
      <c r="M618" t="s">
        <v>61</v>
      </c>
      <c r="N618" t="s">
        <v>68</v>
      </c>
    </row>
    <row r="619" spans="2:14" ht="10.55" customHeight="1">
      <c r="B619" t="s">
        <v>19</v>
      </c>
      <c r="C619">
        <v>26506574</v>
      </c>
      <c r="D619" t="s">
        <v>2193</v>
      </c>
      <c r="E619" t="s">
        <v>2194</v>
      </c>
      <c r="F619" t="s">
        <v>627</v>
      </c>
      <c r="G619" t="s">
        <v>2195</v>
      </c>
      <c r="H619" t="s">
        <v>527</v>
      </c>
      <c r="J619" t="s">
        <v>629</v>
      </c>
      <c r="K619" t="s">
        <v>629</v>
      </c>
      <c r="L619" t="s">
        <v>630</v>
      </c>
      <c r="M619" t="s">
        <v>61</v>
      </c>
      <c r="N619" t="s">
        <v>68</v>
      </c>
    </row>
    <row r="620" spans="2:14" ht="10.55" customHeight="1">
      <c r="B620" t="s">
        <v>19</v>
      </c>
      <c r="C620">
        <v>26357938</v>
      </c>
      <c r="D620" t="s">
        <v>2196</v>
      </c>
      <c r="E620" t="s">
        <v>2197</v>
      </c>
      <c r="F620" t="s">
        <v>852</v>
      </c>
      <c r="G620" t="s">
        <v>2198</v>
      </c>
      <c r="H620" t="s">
        <v>527</v>
      </c>
      <c r="J620" t="s">
        <v>566</v>
      </c>
      <c r="K620" t="s">
        <v>566</v>
      </c>
      <c r="L620" t="s">
        <v>567</v>
      </c>
      <c r="M620" t="s">
        <v>61</v>
      </c>
      <c r="N620" t="s">
        <v>68</v>
      </c>
    </row>
    <row r="621" spans="2:14" ht="10.55" customHeight="1">
      <c r="B621" t="s">
        <v>19</v>
      </c>
      <c r="C621">
        <v>26357991</v>
      </c>
      <c r="D621" t="s">
        <v>2199</v>
      </c>
      <c r="E621" t="s">
        <v>2200</v>
      </c>
      <c r="F621" t="s">
        <v>997</v>
      </c>
      <c r="G621" t="s">
        <v>2201</v>
      </c>
      <c r="H621" t="s">
        <v>528</v>
      </c>
      <c r="J621" t="s">
        <v>999</v>
      </c>
      <c r="K621" t="s">
        <v>999</v>
      </c>
      <c r="L621" t="s">
        <v>1000</v>
      </c>
      <c r="M621" t="s">
        <v>61</v>
      </c>
      <c r="N621" t="s">
        <v>68</v>
      </c>
    </row>
    <row r="622" spans="2:14" ht="10.55" customHeight="1">
      <c r="B622" t="s">
        <v>19</v>
      </c>
      <c r="C622">
        <v>31541696</v>
      </c>
      <c r="D622" t="s">
        <v>2202</v>
      </c>
      <c r="E622" t="s">
        <v>2203</v>
      </c>
      <c r="F622" t="s">
        <v>1028</v>
      </c>
      <c r="G622" t="s">
        <v>2204</v>
      </c>
      <c r="J622" t="s">
        <v>699</v>
      </c>
      <c r="K622" t="s">
        <v>699</v>
      </c>
      <c r="L622" t="s">
        <v>700</v>
      </c>
      <c r="N622" t="s">
        <v>68</v>
      </c>
    </row>
    <row r="623" spans="2:14" ht="10.55" customHeight="1">
      <c r="B623" t="s">
        <v>19</v>
      </c>
      <c r="C623">
        <v>26509933</v>
      </c>
      <c r="D623" t="s">
        <v>2205</v>
      </c>
      <c r="E623" t="s">
        <v>2206</v>
      </c>
      <c r="F623" t="s">
        <v>765</v>
      </c>
      <c r="G623" t="s">
        <v>2207</v>
      </c>
      <c r="H623" t="s">
        <v>527</v>
      </c>
      <c r="J623" t="s">
        <v>753</v>
      </c>
      <c r="K623" t="s">
        <v>753</v>
      </c>
      <c r="L623" t="s">
        <v>754</v>
      </c>
      <c r="M623" t="s">
        <v>61</v>
      </c>
      <c r="N623" t="s">
        <v>68</v>
      </c>
    </row>
    <row r="624" spans="2:14" ht="10.55" customHeight="1">
      <c r="B624" t="s">
        <v>19</v>
      </c>
      <c r="C624">
        <v>28954308</v>
      </c>
      <c r="D624" t="s">
        <v>2208</v>
      </c>
      <c r="E624" t="s">
        <v>2209</v>
      </c>
      <c r="F624" t="s">
        <v>685</v>
      </c>
      <c r="G624" t="s">
        <v>2210</v>
      </c>
      <c r="H624" t="s">
        <v>527</v>
      </c>
      <c r="J624" t="s">
        <v>687</v>
      </c>
      <c r="K624" t="s">
        <v>687</v>
      </c>
      <c r="L624" t="s">
        <v>688</v>
      </c>
      <c r="M624" t="s">
        <v>61</v>
      </c>
      <c r="N624" t="s">
        <v>68</v>
      </c>
    </row>
    <row r="625" spans="2:14" ht="10.55" customHeight="1">
      <c r="B625" t="s">
        <v>19</v>
      </c>
      <c r="C625">
        <v>28454864</v>
      </c>
      <c r="D625" t="s">
        <v>2211</v>
      </c>
      <c r="E625" t="s">
        <v>2212</v>
      </c>
      <c r="F625" t="s">
        <v>664</v>
      </c>
      <c r="G625" t="s">
        <v>2213</v>
      </c>
      <c r="H625" t="s">
        <v>527</v>
      </c>
      <c r="J625" t="s">
        <v>578</v>
      </c>
      <c r="K625" t="s">
        <v>578</v>
      </c>
      <c r="L625" t="s">
        <v>579</v>
      </c>
      <c r="M625" t="s">
        <v>61</v>
      </c>
      <c r="N625" t="s">
        <v>68</v>
      </c>
    </row>
    <row r="626" spans="2:14" ht="10.55" customHeight="1">
      <c r="B626" t="s">
        <v>19</v>
      </c>
      <c r="C626">
        <v>28454864</v>
      </c>
      <c r="D626" t="s">
        <v>2211</v>
      </c>
      <c r="E626" t="s">
        <v>2212</v>
      </c>
      <c r="F626" t="s">
        <v>664</v>
      </c>
      <c r="G626" t="s">
        <v>2213</v>
      </c>
      <c r="H626" t="s">
        <v>527</v>
      </c>
      <c r="J626" t="s">
        <v>753</v>
      </c>
      <c r="K626" t="s">
        <v>753</v>
      </c>
      <c r="L626" t="s">
        <v>754</v>
      </c>
      <c r="M626" t="s">
        <v>61</v>
      </c>
      <c r="N626" t="s">
        <v>68</v>
      </c>
    </row>
    <row r="627" spans="2:14" ht="10.55" customHeight="1">
      <c r="B627" t="s">
        <v>19</v>
      </c>
      <c r="C627">
        <v>26504759</v>
      </c>
      <c r="D627" t="s">
        <v>2214</v>
      </c>
      <c r="E627" t="s">
        <v>2215</v>
      </c>
      <c r="F627" t="s">
        <v>2216</v>
      </c>
      <c r="G627" t="s">
        <v>2217</v>
      </c>
      <c r="H627" t="s">
        <v>520</v>
      </c>
      <c r="J627" t="s">
        <v>937</v>
      </c>
      <c r="K627" t="s">
        <v>937</v>
      </c>
      <c r="L627" t="s">
        <v>938</v>
      </c>
      <c r="M627" t="s">
        <v>61</v>
      </c>
      <c r="N627" t="s">
        <v>68</v>
      </c>
    </row>
    <row r="628" spans="2:14" ht="10.55" customHeight="1">
      <c r="B628" t="s">
        <v>19</v>
      </c>
      <c r="C628">
        <v>31664228</v>
      </c>
      <c r="D628" t="s">
        <v>2218</v>
      </c>
      <c r="E628" t="s">
        <v>2219</v>
      </c>
      <c r="F628" t="s">
        <v>2220</v>
      </c>
      <c r="G628" t="s">
        <v>2221</v>
      </c>
      <c r="H628" t="s">
        <v>527</v>
      </c>
      <c r="J628" t="s">
        <v>629</v>
      </c>
      <c r="K628" t="s">
        <v>629</v>
      </c>
      <c r="L628" t="s">
        <v>630</v>
      </c>
      <c r="M628" t="s">
        <v>61</v>
      </c>
      <c r="N628" t="s">
        <v>68</v>
      </c>
    </row>
    <row r="629" spans="2:14" ht="10.55" customHeight="1">
      <c r="B629" t="s">
        <v>19</v>
      </c>
      <c r="C629">
        <v>26809151</v>
      </c>
      <c r="D629" t="s">
        <v>2222</v>
      </c>
      <c r="E629" t="s">
        <v>2223</v>
      </c>
      <c r="F629" t="s">
        <v>2224</v>
      </c>
      <c r="G629" t="s">
        <v>2225</v>
      </c>
      <c r="H629" t="s">
        <v>528</v>
      </c>
      <c r="J629" t="s">
        <v>1214</v>
      </c>
      <c r="K629" t="s">
        <v>1214</v>
      </c>
      <c r="L629" t="s">
        <v>1215</v>
      </c>
      <c r="M629" t="s">
        <v>61</v>
      </c>
      <c r="N629" t="s">
        <v>68</v>
      </c>
    </row>
    <row r="630" spans="2:14" ht="10.55" customHeight="1">
      <c r="B630" t="s">
        <v>19</v>
      </c>
      <c r="C630">
        <v>31031674</v>
      </c>
      <c r="D630" t="s">
        <v>2226</v>
      </c>
      <c r="E630" t="s">
        <v>2227</v>
      </c>
      <c r="F630" t="s">
        <v>2228</v>
      </c>
      <c r="G630" t="s">
        <v>2229</v>
      </c>
      <c r="J630" t="s">
        <v>714</v>
      </c>
      <c r="K630" t="s">
        <v>714</v>
      </c>
      <c r="L630" t="s">
        <v>715</v>
      </c>
      <c r="N630" t="s">
        <v>68</v>
      </c>
    </row>
    <row r="631" spans="2:14" ht="10.55" customHeight="1">
      <c r="B631" t="s">
        <v>19</v>
      </c>
      <c r="C631">
        <v>26361005</v>
      </c>
      <c r="D631" t="s">
        <v>2230</v>
      </c>
      <c r="E631" t="s">
        <v>2231</v>
      </c>
      <c r="F631" t="s">
        <v>2232</v>
      </c>
      <c r="G631" t="s">
        <v>2233</v>
      </c>
      <c r="J631" t="s">
        <v>699</v>
      </c>
      <c r="K631" t="s">
        <v>699</v>
      </c>
      <c r="L631" t="s">
        <v>700</v>
      </c>
      <c r="N631" t="s">
        <v>68</v>
      </c>
    </row>
    <row r="632" spans="2:14" ht="10.55" customHeight="1">
      <c r="B632" t="s">
        <v>19</v>
      </c>
      <c r="C632">
        <v>26570773</v>
      </c>
      <c r="D632" t="s">
        <v>2234</v>
      </c>
      <c r="E632" t="s">
        <v>2235</v>
      </c>
      <c r="F632" t="s">
        <v>658</v>
      </c>
      <c r="G632" t="s">
        <v>2236</v>
      </c>
      <c r="J632" t="s">
        <v>572</v>
      </c>
      <c r="K632" t="s">
        <v>572</v>
      </c>
      <c r="L632" t="s">
        <v>573</v>
      </c>
      <c r="N632" t="s">
        <v>68</v>
      </c>
    </row>
    <row r="633" spans="2:14" ht="10.55" customHeight="1">
      <c r="B633" t="s">
        <v>19</v>
      </c>
      <c r="C633">
        <v>26570773</v>
      </c>
      <c r="D633" t="s">
        <v>2234</v>
      </c>
      <c r="E633" t="s">
        <v>2235</v>
      </c>
      <c r="F633" t="s">
        <v>658</v>
      </c>
      <c r="G633" t="s">
        <v>2236</v>
      </c>
      <c r="H633" t="s">
        <v>527</v>
      </c>
      <c r="J633" t="s">
        <v>654</v>
      </c>
      <c r="K633" t="s">
        <v>654</v>
      </c>
      <c r="L633" t="s">
        <v>655</v>
      </c>
      <c r="M633" t="s">
        <v>61</v>
      </c>
      <c r="N633" t="s">
        <v>250</v>
      </c>
    </row>
    <row r="634" spans="2:14" ht="10.55" customHeight="1">
      <c r="B634" t="s">
        <v>19</v>
      </c>
      <c r="C634">
        <v>28058541</v>
      </c>
      <c r="D634" t="s">
        <v>2237</v>
      </c>
      <c r="E634" t="s">
        <v>1738</v>
      </c>
      <c r="F634" t="s">
        <v>2238</v>
      </c>
      <c r="G634" t="s">
        <v>1739</v>
      </c>
      <c r="H634" t="s">
        <v>527</v>
      </c>
      <c r="J634" t="s">
        <v>666</v>
      </c>
      <c r="K634" t="s">
        <v>666</v>
      </c>
      <c r="L634" t="s">
        <v>667</v>
      </c>
      <c r="M634" t="s">
        <v>61</v>
      </c>
      <c r="N634" t="s">
        <v>250</v>
      </c>
    </row>
    <row r="635" spans="2:14" ht="10.55" customHeight="1">
      <c r="B635" t="s">
        <v>19</v>
      </c>
      <c r="C635">
        <v>26548205</v>
      </c>
      <c r="D635" t="s">
        <v>2239</v>
      </c>
      <c r="E635" t="s">
        <v>2013</v>
      </c>
      <c r="F635" t="s">
        <v>2240</v>
      </c>
      <c r="G635" t="s">
        <v>2015</v>
      </c>
      <c r="H635" t="s">
        <v>527</v>
      </c>
      <c r="J635" t="s">
        <v>774</v>
      </c>
      <c r="K635" t="s">
        <v>774</v>
      </c>
      <c r="L635" t="s">
        <v>775</v>
      </c>
      <c r="M635" t="s">
        <v>61</v>
      </c>
      <c r="N635" t="s">
        <v>68</v>
      </c>
    </row>
    <row r="636" spans="2:14" ht="10.55" customHeight="1">
      <c r="B636" t="s">
        <v>19</v>
      </c>
      <c r="C636">
        <v>26513518</v>
      </c>
      <c r="D636" t="s">
        <v>2241</v>
      </c>
      <c r="E636" t="s">
        <v>2242</v>
      </c>
      <c r="F636" t="s">
        <v>2243</v>
      </c>
      <c r="G636" t="s">
        <v>2244</v>
      </c>
      <c r="J636" t="s">
        <v>832</v>
      </c>
      <c r="K636" t="s">
        <v>832</v>
      </c>
      <c r="L636" t="s">
        <v>833</v>
      </c>
      <c r="N636" t="s">
        <v>68</v>
      </c>
    </row>
    <row r="637" spans="2:14" ht="10.55" customHeight="1">
      <c r="B637" t="s">
        <v>19</v>
      </c>
      <c r="C637">
        <v>26548160</v>
      </c>
      <c r="D637" t="s">
        <v>2245</v>
      </c>
      <c r="E637" t="s">
        <v>2246</v>
      </c>
      <c r="F637" t="s">
        <v>935</v>
      </c>
      <c r="G637" t="s">
        <v>2247</v>
      </c>
      <c r="H637" t="s">
        <v>525</v>
      </c>
      <c r="J637" t="s">
        <v>937</v>
      </c>
      <c r="K637" t="s">
        <v>937</v>
      </c>
      <c r="L637" t="s">
        <v>938</v>
      </c>
      <c r="M637" t="s">
        <v>61</v>
      </c>
      <c r="N637" t="s">
        <v>250</v>
      </c>
    </row>
    <row r="638" spans="2:14" ht="10.55" customHeight="1">
      <c r="B638" t="s">
        <v>19</v>
      </c>
      <c r="C638">
        <v>28441571</v>
      </c>
      <c r="D638" t="s">
        <v>2248</v>
      </c>
      <c r="E638" t="s">
        <v>1738</v>
      </c>
      <c r="F638" t="s">
        <v>2249</v>
      </c>
      <c r="G638" t="s">
        <v>1739</v>
      </c>
      <c r="H638" t="s">
        <v>529</v>
      </c>
      <c r="J638" t="s">
        <v>986</v>
      </c>
      <c r="K638" t="s">
        <v>986</v>
      </c>
      <c r="L638" t="s">
        <v>987</v>
      </c>
      <c r="M638" t="s">
        <v>61</v>
      </c>
      <c r="N638" t="s">
        <v>250</v>
      </c>
    </row>
    <row r="639" spans="2:14" ht="10.55" customHeight="1">
      <c r="B639" t="s">
        <v>19</v>
      </c>
      <c r="C639">
        <v>26510974</v>
      </c>
      <c r="D639" t="s">
        <v>2250</v>
      </c>
      <c r="E639" t="s">
        <v>2054</v>
      </c>
      <c r="F639" t="s">
        <v>2251</v>
      </c>
      <c r="G639" t="s">
        <v>2055</v>
      </c>
      <c r="J639" t="s">
        <v>672</v>
      </c>
      <c r="K639" t="s">
        <v>672</v>
      </c>
      <c r="L639" t="s">
        <v>673</v>
      </c>
      <c r="N63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92"/>
  </cols>
  <sheetData>
    <row r="1" spans="1:1" ht="11.3" customHeight="1">
      <c r="A1" s="6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92"/>
  </cols>
  <sheetData>
    <row r="1" spans="1:1" ht="11.3" customHeight="1">
      <c r="A1" s="6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5" customHeight="1"/>
  <cols>
    <col min="1" max="1" width="9.140625" style="192"/>
  </cols>
  <sheetData>
    <row r="1" spans="1:2" ht="11.3" customHeight="1">
      <c r="A1" s="61"/>
    </row>
    <row r="2" spans="1:2" ht="10.55" customHeight="1">
      <c r="B2" t="s">
        <v>2252</v>
      </c>
    </row>
    <row r="3" spans="1:2" ht="10.55" customHeight="1">
      <c r="B3" t="s">
        <v>2253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60"/>
  <sheetViews>
    <sheetView showGridLines="0" zoomScale="80" workbookViewId="0"/>
  </sheetViews>
  <sheetFormatPr defaultRowHeight="10.55" customHeight="1"/>
  <cols>
    <col min="1" max="1" width="28.5703125" style="195" customWidth="1"/>
    <col min="2" max="2" width="34.28515625" style="195" customWidth="1"/>
    <col min="3" max="3" width="10" style="195" customWidth="1"/>
    <col min="4" max="4" width="21.42578125" style="195" customWidth="1"/>
    <col min="5" max="5" width="28.5703125" style="196" customWidth="1"/>
    <col min="6" max="6" width="17.140625" style="196" customWidth="1"/>
  </cols>
  <sheetData>
    <row r="1" spans="1:6" ht="11.3" customHeight="1">
      <c r="A1" s="3" t="s">
        <v>2254</v>
      </c>
      <c r="B1" s="3" t="s">
        <v>2255</v>
      </c>
      <c r="C1" s="3" t="s">
        <v>75</v>
      </c>
      <c r="D1" s="3" t="s">
        <v>2256</v>
      </c>
      <c r="E1" s="1" t="s">
        <v>70</v>
      </c>
      <c r="F1" s="1" t="s">
        <v>2257</v>
      </c>
    </row>
    <row r="2" spans="1:6" ht="10.55" customHeight="1">
      <c r="A2" s="3" t="s">
        <v>593</v>
      </c>
      <c r="B2" s="3" t="s">
        <v>593</v>
      </c>
      <c r="C2" s="3" t="s">
        <v>594</v>
      </c>
      <c r="D2" s="3" t="s">
        <v>2258</v>
      </c>
      <c r="E2" s="1" t="s">
        <v>593</v>
      </c>
      <c r="F2" s="1" t="s">
        <v>2259</v>
      </c>
    </row>
    <row r="3" spans="1:6" ht="10.55" customHeight="1">
      <c r="A3" s="3" t="s">
        <v>642</v>
      </c>
      <c r="B3" s="3" t="s">
        <v>642</v>
      </c>
      <c r="C3" s="3" t="s">
        <v>643</v>
      </c>
      <c r="D3" s="3" t="s">
        <v>2258</v>
      </c>
      <c r="E3" s="1" t="s">
        <v>642</v>
      </c>
      <c r="F3" s="1" t="s">
        <v>2260</v>
      </c>
    </row>
    <row r="4" spans="1:6" ht="10.55" customHeight="1">
      <c r="A4" s="3" t="s">
        <v>629</v>
      </c>
      <c r="B4" s="3" t="s">
        <v>629</v>
      </c>
      <c r="C4" s="3" t="s">
        <v>630</v>
      </c>
      <c r="D4" s="3" t="s">
        <v>2258</v>
      </c>
      <c r="E4" s="1" t="s">
        <v>629</v>
      </c>
      <c r="F4" s="1" t="s">
        <v>2261</v>
      </c>
    </row>
    <row r="5" spans="1:6" ht="10.55" customHeight="1">
      <c r="A5" s="3" t="s">
        <v>648</v>
      </c>
      <c r="B5" s="3" t="s">
        <v>648</v>
      </c>
      <c r="C5" s="3" t="s">
        <v>649</v>
      </c>
      <c r="D5" s="3" t="s">
        <v>2258</v>
      </c>
      <c r="E5" s="1" t="s">
        <v>648</v>
      </c>
      <c r="F5" s="1" t="s">
        <v>2262</v>
      </c>
    </row>
    <row r="6" spans="1:6" ht="10.55" customHeight="1">
      <c r="A6" s="3" t="s">
        <v>1183</v>
      </c>
      <c r="B6" s="3" t="s">
        <v>1183</v>
      </c>
      <c r="C6" s="3" t="s">
        <v>1184</v>
      </c>
      <c r="D6" s="3" t="s">
        <v>2258</v>
      </c>
      <c r="E6" s="1" t="s">
        <v>1183</v>
      </c>
      <c r="F6" s="1" t="s">
        <v>2263</v>
      </c>
    </row>
    <row r="7" spans="1:6" ht="10.55" customHeight="1">
      <c r="A7" s="170" t="s">
        <v>672</v>
      </c>
      <c r="B7" s="170" t="s">
        <v>672</v>
      </c>
      <c r="C7" s="170" t="s">
        <v>673</v>
      </c>
      <c r="D7" s="170" t="s">
        <v>2258</v>
      </c>
      <c r="E7" s="188" t="s">
        <v>672</v>
      </c>
      <c r="F7" s="188" t="s">
        <v>2264</v>
      </c>
    </row>
    <row r="8" spans="1:6" ht="10.55" customHeight="1">
      <c r="A8" s="170" t="s">
        <v>1196</v>
      </c>
      <c r="B8" s="170" t="s">
        <v>1196</v>
      </c>
      <c r="C8" s="170" t="s">
        <v>1197</v>
      </c>
      <c r="D8" s="170" t="s">
        <v>2258</v>
      </c>
      <c r="E8" s="188" t="s">
        <v>1196</v>
      </c>
      <c r="F8" s="188" t="s">
        <v>2265</v>
      </c>
    </row>
    <row r="9" spans="1:6" ht="10.55" customHeight="1">
      <c r="A9" s="170" t="s">
        <v>779</v>
      </c>
      <c r="B9" s="170" t="s">
        <v>779</v>
      </c>
      <c r="C9" s="170" t="s">
        <v>780</v>
      </c>
      <c r="D9" s="170" t="s">
        <v>2258</v>
      </c>
      <c r="E9" s="188" t="s">
        <v>779</v>
      </c>
      <c r="F9" s="188" t="s">
        <v>2266</v>
      </c>
    </row>
    <row r="10" spans="1:6" ht="10.55" customHeight="1">
      <c r="A10" s="170" t="s">
        <v>71</v>
      </c>
      <c r="B10" s="170" t="s">
        <v>71</v>
      </c>
      <c r="C10" s="170" t="s">
        <v>76</v>
      </c>
      <c r="D10" s="170" t="s">
        <v>2258</v>
      </c>
      <c r="E10" s="188" t="s">
        <v>71</v>
      </c>
      <c r="F10" s="188" t="s">
        <v>2267</v>
      </c>
    </row>
    <row r="11" spans="1:6" ht="10.55" customHeight="1">
      <c r="A11" s="170" t="s">
        <v>747</v>
      </c>
      <c r="B11" s="170" t="s">
        <v>747</v>
      </c>
      <c r="C11" s="170" t="s">
        <v>748</v>
      </c>
      <c r="D11" s="170" t="s">
        <v>2258</v>
      </c>
      <c r="E11" s="188" t="s">
        <v>747</v>
      </c>
      <c r="F11" s="188" t="s">
        <v>2268</v>
      </c>
    </row>
    <row r="12" spans="1:6" ht="10.55" customHeight="1">
      <c r="A12" s="170" t="s">
        <v>1130</v>
      </c>
      <c r="B12" s="170" t="s">
        <v>1130</v>
      </c>
      <c r="C12" s="170" t="s">
        <v>1131</v>
      </c>
      <c r="D12" s="170" t="s">
        <v>2258</v>
      </c>
      <c r="E12" s="188" t="s">
        <v>1130</v>
      </c>
      <c r="F12" s="188" t="s">
        <v>2269</v>
      </c>
    </row>
    <row r="13" spans="1:6" ht="10.55" customHeight="1">
      <c r="A13" s="170" t="s">
        <v>768</v>
      </c>
      <c r="B13" s="170" t="s">
        <v>768</v>
      </c>
      <c r="C13" s="170" t="s">
        <v>769</v>
      </c>
      <c r="D13" s="170" t="s">
        <v>2258</v>
      </c>
      <c r="E13" s="188" t="s">
        <v>768</v>
      </c>
      <c r="F13" s="188" t="s">
        <v>2270</v>
      </c>
    </row>
    <row r="14" spans="1:6" ht="10.55" customHeight="1">
      <c r="A14" s="170" t="s">
        <v>734</v>
      </c>
      <c r="B14" s="170" t="s">
        <v>734</v>
      </c>
      <c r="C14" s="170" t="s">
        <v>735</v>
      </c>
      <c r="D14" s="170" t="s">
        <v>2258</v>
      </c>
      <c r="E14" s="188" t="s">
        <v>734</v>
      </c>
      <c r="F14" s="188" t="s">
        <v>2271</v>
      </c>
    </row>
    <row r="15" spans="1:6" ht="10.55" customHeight="1">
      <c r="A15" s="170" t="s">
        <v>587</v>
      </c>
      <c r="B15" s="170" t="s">
        <v>587</v>
      </c>
      <c r="C15" s="170" t="s">
        <v>588</v>
      </c>
      <c r="D15" s="170" t="s">
        <v>2258</v>
      </c>
      <c r="E15" s="188" t="s">
        <v>587</v>
      </c>
      <c r="F15" s="188" t="s">
        <v>2272</v>
      </c>
    </row>
    <row r="16" spans="1:6" ht="10.55" customHeight="1">
      <c r="A16" s="170" t="s">
        <v>799</v>
      </c>
      <c r="B16" s="170" t="s">
        <v>799</v>
      </c>
      <c r="C16" s="170" t="s">
        <v>800</v>
      </c>
      <c r="D16" s="170" t="s">
        <v>2258</v>
      </c>
      <c r="E16" s="188" t="s">
        <v>799</v>
      </c>
      <c r="F16" s="188" t="s">
        <v>2273</v>
      </c>
    </row>
    <row r="17" spans="1:6" ht="10.55" customHeight="1">
      <c r="A17" s="170" t="s">
        <v>578</v>
      </c>
      <c r="B17" s="170" t="s">
        <v>578</v>
      </c>
      <c r="C17" s="170" t="s">
        <v>579</v>
      </c>
      <c r="D17" s="170" t="s">
        <v>2258</v>
      </c>
      <c r="E17" s="188" t="s">
        <v>578</v>
      </c>
      <c r="F17" s="188" t="s">
        <v>2274</v>
      </c>
    </row>
    <row r="18" spans="1:6" ht="10.55" customHeight="1">
      <c r="A18" s="170" t="s">
        <v>884</v>
      </c>
      <c r="B18" s="170" t="s">
        <v>884</v>
      </c>
      <c r="C18" s="170" t="s">
        <v>885</v>
      </c>
      <c r="D18" s="170" t="s">
        <v>2258</v>
      </c>
      <c r="E18" s="188" t="s">
        <v>884</v>
      </c>
      <c r="F18" s="188" t="s">
        <v>2275</v>
      </c>
    </row>
    <row r="19" spans="1:6" ht="10.55" customHeight="1">
      <c r="A19" s="170" t="s">
        <v>986</v>
      </c>
      <c r="B19" s="170" t="s">
        <v>986</v>
      </c>
      <c r="C19" s="170" t="s">
        <v>987</v>
      </c>
      <c r="D19" s="170" t="s">
        <v>2258</v>
      </c>
      <c r="E19" s="188" t="s">
        <v>986</v>
      </c>
      <c r="F19" s="188" t="s">
        <v>2276</v>
      </c>
    </row>
    <row r="20" spans="1:6" ht="10.55" customHeight="1">
      <c r="A20" s="170" t="s">
        <v>678</v>
      </c>
      <c r="B20" s="170" t="s">
        <v>678</v>
      </c>
      <c r="C20" s="170" t="s">
        <v>679</v>
      </c>
      <c r="D20" s="170" t="s">
        <v>2258</v>
      </c>
      <c r="E20" s="188" t="s">
        <v>678</v>
      </c>
      <c r="F20" s="188" t="s">
        <v>2277</v>
      </c>
    </row>
    <row r="21" spans="1:6" ht="10.55" customHeight="1">
      <c r="A21" s="170" t="s">
        <v>826</v>
      </c>
      <c r="B21" s="170" t="s">
        <v>826</v>
      </c>
      <c r="C21" s="170" t="s">
        <v>827</v>
      </c>
      <c r="D21" s="170" t="s">
        <v>2258</v>
      </c>
      <c r="E21" s="188" t="s">
        <v>826</v>
      </c>
      <c r="F21" s="188" t="s">
        <v>2278</v>
      </c>
    </row>
    <row r="22" spans="1:6" ht="10.55" customHeight="1">
      <c r="A22" s="170" t="s">
        <v>693</v>
      </c>
      <c r="B22" s="170" t="s">
        <v>693</v>
      </c>
      <c r="C22" s="170" t="s">
        <v>694</v>
      </c>
      <c r="D22" s="170" t="s">
        <v>2258</v>
      </c>
      <c r="E22" s="188" t="s">
        <v>693</v>
      </c>
      <c r="F22" s="188" t="s">
        <v>2279</v>
      </c>
    </row>
    <row r="23" spans="1:6" ht="10.55" customHeight="1">
      <c r="A23" s="170" t="s">
        <v>566</v>
      </c>
      <c r="B23" s="170" t="s">
        <v>566</v>
      </c>
      <c r="C23" s="170" t="s">
        <v>567</v>
      </c>
      <c r="D23" s="170" t="s">
        <v>2258</v>
      </c>
      <c r="E23" s="188" t="s">
        <v>566</v>
      </c>
      <c r="F23" s="188" t="s">
        <v>2280</v>
      </c>
    </row>
    <row r="24" spans="1:6" ht="10.55" customHeight="1">
      <c r="A24" s="170" t="s">
        <v>572</v>
      </c>
      <c r="B24" s="170" t="s">
        <v>572</v>
      </c>
      <c r="C24" s="170" t="s">
        <v>573</v>
      </c>
      <c r="D24" s="170" t="s">
        <v>2258</v>
      </c>
      <c r="E24" s="188" t="s">
        <v>572</v>
      </c>
      <c r="F24" s="188" t="s">
        <v>2281</v>
      </c>
    </row>
    <row r="25" spans="1:6" ht="10.55" customHeight="1">
      <c r="A25" s="170" t="s">
        <v>871</v>
      </c>
      <c r="B25" s="170" t="s">
        <v>871</v>
      </c>
      <c r="C25" s="170" t="s">
        <v>872</v>
      </c>
      <c r="D25" s="170" t="s">
        <v>2258</v>
      </c>
      <c r="E25" s="188" t="s">
        <v>871</v>
      </c>
      <c r="F25" s="188" t="s">
        <v>2282</v>
      </c>
    </row>
    <row r="26" spans="1:6" ht="10.55" customHeight="1">
      <c r="A26" s="170" t="s">
        <v>879</v>
      </c>
      <c r="B26" s="170" t="s">
        <v>879</v>
      </c>
      <c r="C26" s="170" t="s">
        <v>880</v>
      </c>
      <c r="D26" s="170" t="s">
        <v>2258</v>
      </c>
      <c r="E26" s="188" t="s">
        <v>879</v>
      </c>
      <c r="F26" s="188" t="s">
        <v>2283</v>
      </c>
    </row>
    <row r="27" spans="1:6" ht="10.55" customHeight="1">
      <c r="A27" s="170" t="s">
        <v>999</v>
      </c>
      <c r="B27" s="170" t="s">
        <v>999</v>
      </c>
      <c r="C27" s="170" t="s">
        <v>1000</v>
      </c>
      <c r="D27" s="170" t="s">
        <v>2258</v>
      </c>
      <c r="E27" s="188" t="s">
        <v>999</v>
      </c>
      <c r="F27" s="188" t="s">
        <v>2284</v>
      </c>
    </row>
    <row r="28" spans="1:6" ht="10.55" customHeight="1">
      <c r="A28" s="170" t="s">
        <v>937</v>
      </c>
      <c r="B28" s="170" t="s">
        <v>937</v>
      </c>
      <c r="C28" s="170" t="s">
        <v>938</v>
      </c>
      <c r="D28" s="170" t="s">
        <v>2258</v>
      </c>
      <c r="E28" s="188" t="s">
        <v>937</v>
      </c>
      <c r="F28" s="188" t="s">
        <v>2285</v>
      </c>
    </row>
    <row r="29" spans="1:6" ht="10.55" customHeight="1">
      <c r="A29" s="170" t="s">
        <v>654</v>
      </c>
      <c r="B29" s="170" t="s">
        <v>654</v>
      </c>
      <c r="C29" s="170" t="s">
        <v>655</v>
      </c>
      <c r="D29" s="170" t="s">
        <v>2258</v>
      </c>
      <c r="E29" s="188" t="s">
        <v>654</v>
      </c>
      <c r="F29" s="188" t="s">
        <v>2286</v>
      </c>
    </row>
    <row r="30" spans="1:6" ht="10.55" customHeight="1">
      <c r="A30" s="170" t="s">
        <v>753</v>
      </c>
      <c r="B30" s="170" t="s">
        <v>753</v>
      </c>
      <c r="C30" s="170" t="s">
        <v>754</v>
      </c>
      <c r="D30" s="170" t="s">
        <v>2258</v>
      </c>
      <c r="E30" s="188" t="s">
        <v>753</v>
      </c>
      <c r="F30" s="188" t="s">
        <v>2287</v>
      </c>
    </row>
    <row r="31" spans="1:6" ht="10.55" customHeight="1">
      <c r="A31" s="170" t="s">
        <v>605</v>
      </c>
      <c r="B31" s="170" t="s">
        <v>605</v>
      </c>
      <c r="C31" s="170" t="s">
        <v>606</v>
      </c>
      <c r="D31" s="170" t="s">
        <v>2258</v>
      </c>
      <c r="E31" s="188" t="s">
        <v>605</v>
      </c>
      <c r="F31" s="188" t="s">
        <v>2288</v>
      </c>
    </row>
    <row r="32" spans="1:6" ht="10.55" customHeight="1">
      <c r="A32" s="170" t="s">
        <v>1168</v>
      </c>
      <c r="B32" s="170" t="s">
        <v>1168</v>
      </c>
      <c r="C32" s="170" t="s">
        <v>1169</v>
      </c>
      <c r="D32" s="170" t="s">
        <v>2258</v>
      </c>
      <c r="E32" s="188" t="s">
        <v>1168</v>
      </c>
      <c r="F32" s="188" t="s">
        <v>2289</v>
      </c>
    </row>
    <row r="33" spans="1:6" ht="10.55" customHeight="1">
      <c r="A33" s="170" t="s">
        <v>1970</v>
      </c>
      <c r="B33" s="170" t="s">
        <v>1970</v>
      </c>
      <c r="C33" s="170" t="s">
        <v>1971</v>
      </c>
      <c r="D33" s="170" t="s">
        <v>2258</v>
      </c>
      <c r="E33" s="188" t="s">
        <v>1970</v>
      </c>
      <c r="F33" s="188" t="s">
        <v>2290</v>
      </c>
    </row>
    <row r="34" spans="1:6" ht="10.55" customHeight="1">
      <c r="A34" s="170" t="s">
        <v>1052</v>
      </c>
      <c r="B34" s="170" t="s">
        <v>1052</v>
      </c>
      <c r="C34" s="170" t="s">
        <v>1053</v>
      </c>
      <c r="D34" s="170" t="s">
        <v>2258</v>
      </c>
      <c r="E34" s="188" t="s">
        <v>1052</v>
      </c>
      <c r="F34" s="188" t="s">
        <v>2291</v>
      </c>
    </row>
    <row r="35" spans="1:6" ht="10.55" customHeight="1">
      <c r="A35" s="170" t="s">
        <v>611</v>
      </c>
      <c r="B35" s="170" t="s">
        <v>611</v>
      </c>
      <c r="C35" s="170" t="s">
        <v>612</v>
      </c>
      <c r="D35" s="170" t="s">
        <v>2258</v>
      </c>
      <c r="E35" s="188" t="s">
        <v>611</v>
      </c>
      <c r="F35" s="188" t="s">
        <v>2292</v>
      </c>
    </row>
    <row r="36" spans="1:6" ht="10.55" customHeight="1">
      <c r="A36" s="170" t="s">
        <v>687</v>
      </c>
      <c r="B36" s="170" t="s">
        <v>687</v>
      </c>
      <c r="C36" s="170" t="s">
        <v>688</v>
      </c>
      <c r="D36" s="170" t="s">
        <v>2258</v>
      </c>
      <c r="E36" s="188" t="s">
        <v>687</v>
      </c>
      <c r="F36" s="188" t="s">
        <v>2293</v>
      </c>
    </row>
    <row r="37" spans="1:6" ht="10.55" customHeight="1">
      <c r="A37" s="170" t="s">
        <v>911</v>
      </c>
      <c r="B37" s="170" t="s">
        <v>911</v>
      </c>
      <c r="C37" s="170" t="s">
        <v>912</v>
      </c>
      <c r="D37" s="170" t="s">
        <v>2258</v>
      </c>
      <c r="E37" s="188" t="s">
        <v>911</v>
      </c>
      <c r="F37" s="188" t="s">
        <v>2294</v>
      </c>
    </row>
    <row r="38" spans="1:6" ht="10.55" customHeight="1">
      <c r="A38" s="170" t="s">
        <v>977</v>
      </c>
      <c r="B38" s="170" t="s">
        <v>977</v>
      </c>
      <c r="C38" s="170" t="s">
        <v>978</v>
      </c>
      <c r="D38" s="170" t="s">
        <v>2258</v>
      </c>
      <c r="E38" s="188" t="s">
        <v>977</v>
      </c>
      <c r="F38" s="188" t="s">
        <v>2295</v>
      </c>
    </row>
    <row r="39" spans="1:6" ht="10.55" customHeight="1">
      <c r="A39" s="170" t="s">
        <v>922</v>
      </c>
      <c r="B39" s="170" t="s">
        <v>922</v>
      </c>
      <c r="C39" s="170" t="s">
        <v>923</v>
      </c>
      <c r="D39" s="170" t="s">
        <v>2258</v>
      </c>
      <c r="E39" s="188" t="s">
        <v>922</v>
      </c>
      <c r="F39" s="188" t="s">
        <v>2296</v>
      </c>
    </row>
    <row r="40" spans="1:6" ht="10.55" customHeight="1">
      <c r="A40" s="170" t="s">
        <v>2108</v>
      </c>
      <c r="B40" s="170" t="s">
        <v>2108</v>
      </c>
      <c r="C40" s="170" t="s">
        <v>2109</v>
      </c>
      <c r="D40" s="170" t="s">
        <v>2258</v>
      </c>
      <c r="E40" s="188" t="s">
        <v>2108</v>
      </c>
      <c r="F40" s="188" t="s">
        <v>2297</v>
      </c>
    </row>
    <row r="41" spans="1:6" ht="10.55" customHeight="1">
      <c r="A41" s="170" t="s">
        <v>1219</v>
      </c>
      <c r="B41" s="170" t="s">
        <v>1219</v>
      </c>
      <c r="C41" s="170" t="s">
        <v>1220</v>
      </c>
      <c r="D41" s="170" t="s">
        <v>2258</v>
      </c>
      <c r="E41" s="188" t="s">
        <v>1219</v>
      </c>
      <c r="F41" s="188" t="s">
        <v>2298</v>
      </c>
    </row>
    <row r="42" spans="1:6" ht="10.55" customHeight="1">
      <c r="A42" s="170" t="s">
        <v>714</v>
      </c>
      <c r="B42" s="170" t="s">
        <v>714</v>
      </c>
      <c r="C42" s="170" t="s">
        <v>715</v>
      </c>
      <c r="D42" s="170" t="s">
        <v>2258</v>
      </c>
      <c r="E42" s="188" t="s">
        <v>714</v>
      </c>
      <c r="F42" s="188" t="s">
        <v>2299</v>
      </c>
    </row>
    <row r="43" spans="1:6" ht="10.55" customHeight="1">
      <c r="A43" s="170" t="s">
        <v>758</v>
      </c>
      <c r="B43" s="170" t="s">
        <v>758</v>
      </c>
      <c r="C43" s="170" t="s">
        <v>759</v>
      </c>
      <c r="D43" s="170" t="s">
        <v>2258</v>
      </c>
      <c r="E43" s="188" t="s">
        <v>758</v>
      </c>
      <c r="F43" s="188" t="s">
        <v>2300</v>
      </c>
    </row>
    <row r="44" spans="1:6" ht="10.55" customHeight="1">
      <c r="A44" s="170" t="s">
        <v>1257</v>
      </c>
      <c r="B44" s="170" t="s">
        <v>1257</v>
      </c>
      <c r="C44" s="170" t="s">
        <v>1258</v>
      </c>
      <c r="D44" s="170" t="s">
        <v>2258</v>
      </c>
      <c r="E44" s="188" t="s">
        <v>1257</v>
      </c>
      <c r="F44" s="188" t="s">
        <v>2301</v>
      </c>
    </row>
    <row r="45" spans="1:6" ht="10.55" customHeight="1">
      <c r="A45" s="170" t="s">
        <v>722</v>
      </c>
      <c r="B45" s="170" t="s">
        <v>722</v>
      </c>
      <c r="C45" s="170" t="s">
        <v>723</v>
      </c>
      <c r="D45" s="170" t="s">
        <v>2258</v>
      </c>
      <c r="E45" s="188" t="s">
        <v>722</v>
      </c>
      <c r="F45" s="188" t="s">
        <v>2302</v>
      </c>
    </row>
    <row r="46" spans="1:6" ht="10.55" customHeight="1">
      <c r="A46" s="170" t="s">
        <v>1044</v>
      </c>
      <c r="B46" s="170" t="s">
        <v>1044</v>
      </c>
      <c r="C46" s="170" t="s">
        <v>1045</v>
      </c>
      <c r="D46" s="170" t="s">
        <v>2258</v>
      </c>
      <c r="E46" s="188" t="s">
        <v>1044</v>
      </c>
      <c r="F46" s="188" t="s">
        <v>2303</v>
      </c>
    </row>
    <row r="47" spans="1:6" ht="10.55" customHeight="1">
      <c r="A47" s="170" t="s">
        <v>1145</v>
      </c>
      <c r="B47" s="170" t="s">
        <v>1145</v>
      </c>
      <c r="C47" s="170" t="s">
        <v>1146</v>
      </c>
      <c r="D47" s="170" t="s">
        <v>2258</v>
      </c>
      <c r="E47" s="188" t="s">
        <v>1145</v>
      </c>
      <c r="F47" s="188" t="s">
        <v>2304</v>
      </c>
    </row>
    <row r="48" spans="1:6" ht="10.55" customHeight="1">
      <c r="A48" s="170" t="s">
        <v>1237</v>
      </c>
      <c r="B48" s="170" t="s">
        <v>1237</v>
      </c>
      <c r="C48" s="170" t="s">
        <v>1238</v>
      </c>
      <c r="D48" s="170" t="s">
        <v>2258</v>
      </c>
      <c r="E48" s="188" t="s">
        <v>1237</v>
      </c>
      <c r="F48" s="188" t="s">
        <v>2305</v>
      </c>
    </row>
    <row r="49" spans="1:6" ht="10.55" customHeight="1">
      <c r="A49" s="170" t="s">
        <v>774</v>
      </c>
      <c r="B49" s="170" t="s">
        <v>774</v>
      </c>
      <c r="C49" s="170" t="s">
        <v>775</v>
      </c>
      <c r="D49" s="170" t="s">
        <v>2258</v>
      </c>
      <c r="E49" s="188" t="s">
        <v>774</v>
      </c>
      <c r="F49" s="188" t="s">
        <v>2306</v>
      </c>
    </row>
    <row r="50" spans="1:6" ht="10.55" customHeight="1">
      <c r="A50" s="170" t="s">
        <v>699</v>
      </c>
      <c r="B50" s="170" t="s">
        <v>699</v>
      </c>
      <c r="C50" s="170" t="s">
        <v>700</v>
      </c>
      <c r="D50" s="170" t="s">
        <v>2258</v>
      </c>
      <c r="E50" s="188" t="s">
        <v>699</v>
      </c>
      <c r="F50" s="188" t="s">
        <v>2307</v>
      </c>
    </row>
    <row r="51" spans="1:6" ht="10.55" customHeight="1">
      <c r="A51" s="170" t="s">
        <v>1278</v>
      </c>
      <c r="B51" s="170" t="s">
        <v>1278</v>
      </c>
      <c r="C51" s="170" t="s">
        <v>1279</v>
      </c>
      <c r="D51" s="170" t="s">
        <v>2258</v>
      </c>
      <c r="E51" s="188" t="s">
        <v>1278</v>
      </c>
      <c r="F51" s="188" t="s">
        <v>2308</v>
      </c>
    </row>
    <row r="52" spans="1:6" ht="10.55" customHeight="1">
      <c r="A52" s="170" t="s">
        <v>1232</v>
      </c>
      <c r="B52" s="170" t="s">
        <v>1232</v>
      </c>
      <c r="C52" s="170" t="s">
        <v>1233</v>
      </c>
      <c r="D52" s="170" t="s">
        <v>2258</v>
      </c>
      <c r="E52" s="188" t="s">
        <v>1232</v>
      </c>
      <c r="F52" s="188" t="s">
        <v>2309</v>
      </c>
    </row>
    <row r="53" spans="1:6" ht="10.55" customHeight="1">
      <c r="A53" s="170" t="s">
        <v>623</v>
      </c>
      <c r="B53" s="170" t="s">
        <v>623</v>
      </c>
      <c r="C53" s="170" t="s">
        <v>624</v>
      </c>
      <c r="D53" s="170" t="s">
        <v>2258</v>
      </c>
      <c r="E53" s="188" t="s">
        <v>623</v>
      </c>
      <c r="F53" s="188" t="s">
        <v>2310</v>
      </c>
    </row>
    <row r="54" spans="1:6" ht="10.55" customHeight="1">
      <c r="A54" s="170" t="s">
        <v>1214</v>
      </c>
      <c r="B54" s="170" t="s">
        <v>1214</v>
      </c>
      <c r="C54" s="170" t="s">
        <v>1215</v>
      </c>
      <c r="D54" s="170" t="s">
        <v>2258</v>
      </c>
      <c r="E54" s="188" t="s">
        <v>1214</v>
      </c>
      <c r="F54" s="188" t="s">
        <v>2311</v>
      </c>
    </row>
    <row r="55" spans="1:6" ht="10.55" customHeight="1">
      <c r="A55" s="170" t="s">
        <v>832</v>
      </c>
      <c r="B55" s="170" t="s">
        <v>832</v>
      </c>
      <c r="C55" s="170" t="s">
        <v>833</v>
      </c>
      <c r="D55" s="170" t="s">
        <v>2258</v>
      </c>
      <c r="E55" s="188" t="s">
        <v>832</v>
      </c>
      <c r="F55" s="188" t="s">
        <v>2312</v>
      </c>
    </row>
    <row r="56" spans="1:6" ht="10.55" customHeight="1">
      <c r="A56" s="170" t="s">
        <v>660</v>
      </c>
      <c r="B56" s="170" t="s">
        <v>660</v>
      </c>
      <c r="C56" s="170" t="s">
        <v>661</v>
      </c>
      <c r="D56" s="170" t="s">
        <v>2258</v>
      </c>
      <c r="E56" s="188" t="s">
        <v>660</v>
      </c>
      <c r="F56" s="188" t="s">
        <v>2313</v>
      </c>
    </row>
    <row r="57" spans="1:6" ht="10.55" customHeight="1">
      <c r="A57" s="170" t="s">
        <v>666</v>
      </c>
      <c r="B57" s="170" t="s">
        <v>666</v>
      </c>
      <c r="C57" s="170" t="s">
        <v>667</v>
      </c>
      <c r="D57" s="170" t="s">
        <v>2258</v>
      </c>
      <c r="E57" s="188" t="s">
        <v>666</v>
      </c>
      <c r="F57" s="188" t="s">
        <v>2314</v>
      </c>
    </row>
    <row r="58" spans="1:6" ht="10.55" customHeight="1">
      <c r="A58" s="170" t="s">
        <v>1245</v>
      </c>
      <c r="B58" s="170" t="s">
        <v>1245</v>
      </c>
      <c r="C58" s="170" t="s">
        <v>1246</v>
      </c>
      <c r="D58" s="170" t="s">
        <v>2258</v>
      </c>
      <c r="E58" s="188" t="s">
        <v>1245</v>
      </c>
      <c r="F58" s="188" t="s">
        <v>2315</v>
      </c>
    </row>
    <row r="59" spans="1:6" ht="10.55" customHeight="1">
      <c r="A59" s="170" t="s">
        <v>1157</v>
      </c>
      <c r="B59" s="170" t="s">
        <v>1157</v>
      </c>
      <c r="C59" s="170" t="s">
        <v>1158</v>
      </c>
      <c r="D59" s="170" t="s">
        <v>2258</v>
      </c>
      <c r="E59" s="188" t="s">
        <v>1157</v>
      </c>
      <c r="F59" s="188" t="s">
        <v>2316</v>
      </c>
    </row>
    <row r="60" spans="1:6" ht="10.55" customHeight="1">
      <c r="A60" s="170" t="s">
        <v>617</v>
      </c>
      <c r="B60" s="170" t="s">
        <v>617</v>
      </c>
      <c r="C60" s="170" t="s">
        <v>618</v>
      </c>
      <c r="D60" s="170" t="s">
        <v>2258</v>
      </c>
      <c r="E60" s="188" t="s">
        <v>617</v>
      </c>
      <c r="F60" s="188" t="s">
        <v>2317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5" customHeight="1"/>
  <cols>
    <col min="1" max="1" width="9.140625" style="192"/>
  </cols>
  <sheetData>
    <row r="1" spans="1:6" ht="11.3" customHeight="1">
      <c r="A1" s="11"/>
    </row>
    <row r="2" spans="1:6" ht="10.55" customHeight="1">
      <c r="B2" t="s">
        <v>2318</v>
      </c>
      <c r="C2" t="s">
        <v>2319</v>
      </c>
      <c r="D2" t="s">
        <v>2320</v>
      </c>
      <c r="E2" t="s">
        <v>2321</v>
      </c>
      <c r="F2" t="s">
        <v>2322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3"/>
  <sheetViews>
    <sheetView showGridLines="0" zoomScale="80" workbookViewId="0"/>
  </sheetViews>
  <sheetFormatPr defaultRowHeight="10.55" customHeight="1"/>
  <cols>
    <col min="1" max="1" width="9.140625" style="192"/>
  </cols>
  <sheetData>
    <row r="1" spans="1:3" ht="11.3" customHeight="1">
      <c r="A1" s="11" t="s">
        <v>545</v>
      </c>
      <c r="B1" s="2" t="s">
        <v>2323</v>
      </c>
      <c r="C1" s="171"/>
    </row>
    <row r="2" spans="1:3" ht="10.55" customHeight="1">
      <c r="A2" s="172" t="s">
        <v>549</v>
      </c>
      <c r="B2" t="s">
        <v>2324</v>
      </c>
      <c r="C2" t="s">
        <v>2325</v>
      </c>
    </row>
    <row r="4" spans="1:3" ht="10.55" customHeight="1">
      <c r="B4" t="s">
        <v>2326</v>
      </c>
      <c r="C4">
        <v>2970536658</v>
      </c>
    </row>
    <row r="5" spans="1:3" ht="10.55" customHeight="1">
      <c r="B5" t="s">
        <v>2327</v>
      </c>
      <c r="C5">
        <v>704673823</v>
      </c>
    </row>
    <row r="6" spans="1:3" ht="10.55" customHeight="1">
      <c r="B6" t="s">
        <v>2328</v>
      </c>
      <c r="C6">
        <v>565953050</v>
      </c>
    </row>
    <row r="7" spans="1:3" ht="10.55" customHeight="1">
      <c r="B7" t="s">
        <v>2329</v>
      </c>
      <c r="C7">
        <v>6260016810</v>
      </c>
    </row>
    <row r="8" spans="1:3" ht="10.55" customHeight="1">
      <c r="B8" t="s">
        <v>2330</v>
      </c>
      <c r="C8">
        <v>740634814</v>
      </c>
    </row>
    <row r="9" spans="1:3" ht="10.55" customHeight="1">
      <c r="B9" t="s">
        <v>2331</v>
      </c>
      <c r="C9">
        <v>565953057</v>
      </c>
    </row>
    <row r="10" spans="1:3" ht="10.55" customHeight="1">
      <c r="B10" t="s">
        <v>2332</v>
      </c>
      <c r="C10">
        <v>754037418</v>
      </c>
    </row>
    <row r="11" spans="1:3" ht="10.55" customHeight="1">
      <c r="B11" t="s">
        <v>2333</v>
      </c>
      <c r="C11">
        <v>1355798024</v>
      </c>
    </row>
    <row r="12" spans="1:3" ht="10.55" customHeight="1">
      <c r="B12" t="s">
        <v>2334</v>
      </c>
      <c r="C12">
        <v>1353407851</v>
      </c>
    </row>
    <row r="13" spans="1:3" ht="10.55" customHeight="1">
      <c r="B13" t="s">
        <v>2335</v>
      </c>
      <c r="C13">
        <v>56555497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5" customHeight="1"/>
  <cols>
    <col min="1" max="1" width="9.140625" style="192"/>
    <col min="2" max="2" width="95" style="192" customWidth="1"/>
  </cols>
  <sheetData>
    <row r="1" spans="1:2" ht="11.3" customHeight="1">
      <c r="A1" s="167" t="s">
        <v>545</v>
      </c>
      <c r="B1" s="167" t="s">
        <v>49</v>
      </c>
    </row>
    <row r="2" spans="1:2" ht="11.3" customHeight="1">
      <c r="A2" s="167" t="s">
        <v>549</v>
      </c>
      <c r="B2" s="53" t="s">
        <v>2336</v>
      </c>
    </row>
    <row r="3" spans="1:2" ht="11.3" customHeight="1">
      <c r="B3" s="53" t="s">
        <v>2337</v>
      </c>
    </row>
    <row r="4" spans="1:2" ht="11.3" customHeight="1">
      <c r="B4" s="53" t="s">
        <v>2338</v>
      </c>
    </row>
    <row r="5" spans="1:2" ht="11.3" customHeight="1">
      <c r="B5" s="53" t="s">
        <v>2339</v>
      </c>
    </row>
    <row r="6" spans="1:2" ht="11.3" customHeight="1">
      <c r="B6" s="53" t="s">
        <v>50</v>
      </c>
    </row>
    <row r="7" spans="1:2" ht="11.3" customHeight="1">
      <c r="B7" s="53" t="s">
        <v>2340</v>
      </c>
    </row>
    <row r="8" spans="1:2" ht="11.3" customHeight="1">
      <c r="B8" s="53" t="s">
        <v>2341</v>
      </c>
    </row>
    <row r="9" spans="1:2" ht="11.3" customHeight="1">
      <c r="B9" s="53" t="s">
        <v>2342</v>
      </c>
    </row>
    <row r="10" spans="1:2" ht="11.3" customHeight="1">
      <c r="B10" s="53" t="s">
        <v>2343</v>
      </c>
    </row>
    <row r="11" spans="1:2" ht="11.3" customHeight="1">
      <c r="B11" s="53" t="s">
        <v>2344</v>
      </c>
    </row>
    <row r="12" spans="1:2" ht="11.3" customHeight="1">
      <c r="B12" s="53" t="s">
        <v>2345</v>
      </c>
    </row>
    <row r="13" spans="1:2" ht="11.3" customHeight="1">
      <c r="B13" s="53" t="s">
        <v>2346</v>
      </c>
    </row>
    <row r="14" spans="1:2" ht="11.3" customHeight="1">
      <c r="B14" s="53" t="s">
        <v>2347</v>
      </c>
    </row>
    <row r="15" spans="1:2" ht="11.3" customHeight="1">
      <c r="B15" s="53" t="s">
        <v>2348</v>
      </c>
    </row>
    <row r="16" spans="1:2" ht="11.3" customHeight="1">
      <c r="B16" s="53" t="s">
        <v>2349</v>
      </c>
    </row>
    <row r="17" spans="2:2" ht="11.3" customHeight="1">
      <c r="B17" s="53" t="s">
        <v>2350</v>
      </c>
    </row>
    <row r="18" spans="2:2" ht="11.3" customHeight="1">
      <c r="B18" s="53" t="s">
        <v>2351</v>
      </c>
    </row>
    <row r="19" spans="2:2" ht="11.3" customHeight="1">
      <c r="B19" s="53" t="s">
        <v>2352</v>
      </c>
    </row>
    <row r="20" spans="2:2" ht="11.3" customHeight="1">
      <c r="B20" s="53" t="s">
        <v>2353</v>
      </c>
    </row>
    <row r="21" spans="2:2" ht="11.3" customHeight="1">
      <c r="B21" s="53" t="s">
        <v>2354</v>
      </c>
    </row>
    <row r="22" spans="2:2" ht="11.3" customHeight="1">
      <c r="B22" s="53" t="s">
        <v>2355</v>
      </c>
    </row>
    <row r="23" spans="2:2" ht="11.3" customHeight="1">
      <c r="B23" s="53" t="s">
        <v>2356</v>
      </c>
    </row>
    <row r="24" spans="2:2" ht="11.3" customHeight="1">
      <c r="B24" s="53" t="s">
        <v>2357</v>
      </c>
    </row>
    <row r="25" spans="2:2" ht="11.3" customHeight="1">
      <c r="B25" s="53" t="s">
        <v>2358</v>
      </c>
    </row>
    <row r="26" spans="2:2" ht="11.3" customHeight="1">
      <c r="B26" s="53" t="s">
        <v>2359</v>
      </c>
    </row>
    <row r="27" spans="2:2" ht="11.3" customHeight="1">
      <c r="B27" s="53" t="s">
        <v>2360</v>
      </c>
    </row>
    <row r="28" spans="2:2" ht="11.3" customHeight="1">
      <c r="B28" s="53" t="s">
        <v>2361</v>
      </c>
    </row>
    <row r="29" spans="2:2" ht="11.3" customHeight="1">
      <c r="B29" s="53" t="s">
        <v>2362</v>
      </c>
    </row>
    <row r="30" spans="2:2" ht="11.3" customHeight="1">
      <c r="B30" s="53" t="s">
        <v>2363</v>
      </c>
    </row>
    <row r="31" spans="2:2" ht="11.3" customHeight="1">
      <c r="B31" s="53" t="s">
        <v>2364</v>
      </c>
    </row>
    <row r="32" spans="2:2" ht="11.3" customHeight="1">
      <c r="B32" s="53" t="s">
        <v>2365</v>
      </c>
    </row>
    <row r="33" spans="2:2" ht="11.3" customHeight="1">
      <c r="B33" s="53" t="s">
        <v>2366</v>
      </c>
    </row>
    <row r="34" spans="2:2" ht="11.3" customHeight="1">
      <c r="B34" s="53" t="s">
        <v>2367</v>
      </c>
    </row>
    <row r="35" spans="2:2" ht="11.3" customHeight="1">
      <c r="B35" s="53" t="s">
        <v>2368</v>
      </c>
    </row>
    <row r="36" spans="2:2" ht="11.3" customHeight="1">
      <c r="B36" s="53" t="s">
        <v>2369</v>
      </c>
    </row>
    <row r="37" spans="2:2" ht="11.3" customHeight="1">
      <c r="B37" s="53" t="s">
        <v>2370</v>
      </c>
    </row>
    <row r="38" spans="2:2" ht="11.3" customHeight="1">
      <c r="B38" s="53" t="s">
        <v>2371</v>
      </c>
    </row>
    <row r="39" spans="2:2" ht="11.3" customHeight="1">
      <c r="B39" s="53" t="s">
        <v>2372</v>
      </c>
    </row>
    <row r="40" spans="2:2" ht="11.3" customHeight="1">
      <c r="B40" s="53" t="s">
        <v>2373</v>
      </c>
    </row>
    <row r="41" spans="2:2" ht="11.3" customHeight="1">
      <c r="B41" s="53" t="s">
        <v>2374</v>
      </c>
    </row>
    <row r="42" spans="2:2" ht="11.3" customHeight="1">
      <c r="B42" s="53" t="s">
        <v>2375</v>
      </c>
    </row>
    <row r="43" spans="2:2" ht="11.3" customHeight="1">
      <c r="B43" s="53" t="s">
        <v>2376</v>
      </c>
    </row>
    <row r="44" spans="2:2" ht="11.3" customHeight="1">
      <c r="B44" s="53" t="s">
        <v>2377</v>
      </c>
    </row>
    <row r="45" spans="2:2" ht="11.3" customHeight="1">
      <c r="B45" s="53" t="s">
        <v>2378</v>
      </c>
    </row>
    <row r="46" spans="2:2" ht="11.3" customHeight="1">
      <c r="B46" s="53" t="s">
        <v>2379</v>
      </c>
    </row>
    <row r="47" spans="2:2" ht="11.3" customHeight="1">
      <c r="B47" s="53" t="s">
        <v>2380</v>
      </c>
    </row>
    <row r="48" spans="2:2" ht="11.3" customHeight="1">
      <c r="B48" s="53" t="s">
        <v>2381</v>
      </c>
    </row>
    <row r="49" spans="2:2" ht="11.3" customHeight="1">
      <c r="B49" s="53" t="s">
        <v>2382</v>
      </c>
    </row>
    <row r="50" spans="2:2" ht="11.3" customHeight="1">
      <c r="B50" s="53" t="s">
        <v>2383</v>
      </c>
    </row>
    <row r="51" spans="2:2" ht="11.3" customHeight="1">
      <c r="B51" s="53" t="s">
        <v>2384</v>
      </c>
    </row>
    <row r="52" spans="2:2" ht="11.3" customHeight="1">
      <c r="B52" s="53" t="s">
        <v>2385</v>
      </c>
    </row>
    <row r="53" spans="2:2" ht="11.3" customHeight="1">
      <c r="B53" s="53" t="s">
        <v>2386</v>
      </c>
    </row>
    <row r="54" spans="2:2" ht="11.3" customHeight="1">
      <c r="B54" s="53" t="s">
        <v>2387</v>
      </c>
    </row>
    <row r="55" spans="2:2" ht="11.3" customHeight="1">
      <c r="B55" s="53" t="s">
        <v>2388</v>
      </c>
    </row>
    <row r="56" spans="2:2" ht="11.3" customHeight="1">
      <c r="B56" s="53" t="s">
        <v>2389</v>
      </c>
    </row>
    <row r="57" spans="2:2" ht="11.3" customHeight="1">
      <c r="B57" s="53" t="s">
        <v>2390</v>
      </c>
    </row>
    <row r="58" spans="2:2" ht="11.3" customHeight="1">
      <c r="B58" s="53" t="s">
        <v>2391</v>
      </c>
    </row>
    <row r="59" spans="2:2" ht="11.3" customHeight="1">
      <c r="B59" s="53" t="s">
        <v>2392</v>
      </c>
    </row>
    <row r="60" spans="2:2" ht="11.3" customHeight="1">
      <c r="B60" s="53" t="s">
        <v>2393</v>
      </c>
    </row>
    <row r="61" spans="2:2" ht="11.3" customHeight="1">
      <c r="B61" s="53" t="s">
        <v>2394</v>
      </c>
    </row>
    <row r="62" spans="2:2" ht="11.3" customHeight="1">
      <c r="B62" s="53" t="s">
        <v>2395</v>
      </c>
    </row>
    <row r="63" spans="2:2" ht="11.3" customHeight="1">
      <c r="B63" s="53" t="s">
        <v>2396</v>
      </c>
    </row>
    <row r="64" spans="2:2" ht="11.3" customHeight="1">
      <c r="B64" s="53" t="s">
        <v>2397</v>
      </c>
    </row>
    <row r="65" spans="2:2" ht="11.3" customHeight="1">
      <c r="B65" s="53" t="s">
        <v>2398</v>
      </c>
    </row>
    <row r="66" spans="2:2" ht="11.3" customHeight="1">
      <c r="B66" s="53" t="s">
        <v>2399</v>
      </c>
    </row>
    <row r="67" spans="2:2" ht="11.3" customHeight="1">
      <c r="B67" s="53" t="s">
        <v>2400</v>
      </c>
    </row>
    <row r="68" spans="2:2" ht="11.3" customHeight="1">
      <c r="B68" s="53" t="s">
        <v>2401</v>
      </c>
    </row>
    <row r="69" spans="2:2" ht="11.3" customHeight="1">
      <c r="B69" s="53" t="s">
        <v>2402</v>
      </c>
    </row>
    <row r="70" spans="2:2" ht="11.3" customHeight="1">
      <c r="B70" s="53" t="s">
        <v>2403</v>
      </c>
    </row>
    <row r="71" spans="2:2" ht="11.3" customHeight="1">
      <c r="B71" s="53" t="s">
        <v>2404</v>
      </c>
    </row>
    <row r="72" spans="2:2" ht="11.3" customHeight="1">
      <c r="B72" s="53" t="s">
        <v>2405</v>
      </c>
    </row>
    <row r="73" spans="2:2" ht="11.3" customHeight="1">
      <c r="B73" s="53" t="s">
        <v>2406</v>
      </c>
    </row>
    <row r="74" spans="2:2" ht="11.3" customHeight="1">
      <c r="B74" s="53" t="s">
        <v>2407</v>
      </c>
    </row>
    <row r="75" spans="2:2" ht="11.3" customHeight="1">
      <c r="B75" s="53" t="s">
        <v>2408</v>
      </c>
    </row>
    <row r="76" spans="2:2" ht="11.3" customHeight="1">
      <c r="B76" s="53" t="s">
        <v>2409</v>
      </c>
    </row>
    <row r="77" spans="2:2" ht="11.3" customHeight="1">
      <c r="B77" s="53" t="s">
        <v>2410</v>
      </c>
    </row>
    <row r="78" spans="2:2" ht="11.3" customHeight="1">
      <c r="B78" s="53" t="s">
        <v>2411</v>
      </c>
    </row>
    <row r="79" spans="2:2" ht="11.3" customHeight="1">
      <c r="B79" s="53" t="s">
        <v>2412</v>
      </c>
    </row>
    <row r="80" spans="2:2" ht="11.3" customHeight="1">
      <c r="B80" s="53" t="s">
        <v>2413</v>
      </c>
    </row>
    <row r="81" spans="2:2" ht="11.3" customHeight="1">
      <c r="B81" s="53" t="s">
        <v>2414</v>
      </c>
    </row>
    <row r="82" spans="2:2" ht="11.3" customHeight="1">
      <c r="B82" s="53" t="s">
        <v>2415</v>
      </c>
    </row>
    <row r="83" spans="2:2" ht="11.3" customHeight="1">
      <c r="B83" s="53" t="s">
        <v>2416</v>
      </c>
    </row>
    <row r="84" spans="2:2" ht="11.3" customHeight="1">
      <c r="B84" s="53" t="s">
        <v>2417</v>
      </c>
    </row>
    <row r="85" spans="2:2" ht="11.3" customHeight="1">
      <c r="B85" s="53" t="s">
        <v>2418</v>
      </c>
    </row>
    <row r="86" spans="2:2" ht="11.3" customHeight="1">
      <c r="B86" s="53" t="s">
        <v>2419</v>
      </c>
    </row>
    <row r="87" spans="2:2" ht="11.3" customHeight="1">
      <c r="B87" s="53" t="s">
        <v>2420</v>
      </c>
    </row>
    <row r="88" spans="2:2" ht="11.3" customHeight="1">
      <c r="B88" s="53" t="s">
        <v>2421</v>
      </c>
    </row>
    <row r="89" spans="2:2" ht="11.3" customHeight="1">
      <c r="B89" s="53" t="s">
        <v>2422</v>
      </c>
    </row>
    <row r="90" spans="2:2" ht="11.3" customHeight="1">
      <c r="B90" s="53" t="s">
        <v>2423</v>
      </c>
    </row>
    <row r="91" spans="2:2" ht="11.3" customHeight="1">
      <c r="B91" s="53" t="s">
        <v>2424</v>
      </c>
    </row>
    <row r="92" spans="2:2" ht="11.3" customHeight="1">
      <c r="B92" s="53" t="s">
        <v>2425</v>
      </c>
    </row>
    <row r="93" spans="2:2" ht="11.3" customHeight="1">
      <c r="B93" s="53" t="s">
        <v>2426</v>
      </c>
    </row>
    <row r="94" spans="2:2" ht="11.3" customHeight="1">
      <c r="B94" s="53" t="s">
        <v>2427</v>
      </c>
    </row>
    <row r="95" spans="2:2" ht="11.3" customHeight="1">
      <c r="B95" s="53" t="s">
        <v>2428</v>
      </c>
    </row>
    <row r="96" spans="2:2" ht="11.3" customHeight="1">
      <c r="B96" s="53" t="s">
        <v>2429</v>
      </c>
    </row>
    <row r="97" spans="2:2" ht="11.3" customHeight="1">
      <c r="B97" s="53" t="s">
        <v>2430</v>
      </c>
    </row>
    <row r="98" spans="2:2" ht="11.3" customHeight="1">
      <c r="B98" s="53" t="s">
        <v>2431</v>
      </c>
    </row>
    <row r="99" spans="2:2" ht="11.3" customHeight="1">
      <c r="B99" s="53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5" customHeight="1"/>
  <cols>
    <col min="1" max="1" width="9.140625" style="192"/>
  </cols>
  <sheetData>
    <row r="1" spans="1:3" ht="11.3" customHeight="1">
      <c r="A1" s="58" t="s">
        <v>2432</v>
      </c>
      <c r="B1" s="3" t="s">
        <v>2433</v>
      </c>
      <c r="C1" s="3" t="s">
        <v>2434</v>
      </c>
    </row>
    <row r="2" spans="1:3" ht="10.55" customHeight="1">
      <c r="A2" s="172" t="s">
        <v>123</v>
      </c>
      <c r="B2" t="s">
        <v>127</v>
      </c>
      <c r="C2" t="s">
        <v>125</v>
      </c>
    </row>
    <row r="3" spans="1:3" ht="10.55" customHeight="1">
      <c r="A3" s="174" t="s">
        <v>128</v>
      </c>
      <c r="B3" t="s">
        <v>127</v>
      </c>
      <c r="C3" t="s">
        <v>129</v>
      </c>
    </row>
    <row r="4" spans="1:3" ht="10.55" customHeight="1">
      <c r="A4" s="176" t="s">
        <v>134</v>
      </c>
      <c r="B4" t="s">
        <v>127</v>
      </c>
      <c r="C4" t="s">
        <v>135</v>
      </c>
    </row>
    <row r="5" spans="1:3" ht="10.55" customHeight="1">
      <c r="A5" s="178" t="s">
        <v>138</v>
      </c>
      <c r="B5" t="s">
        <v>127</v>
      </c>
      <c r="C5" t="s">
        <v>139</v>
      </c>
    </row>
    <row r="6" spans="1:3" ht="10.55" customHeight="1">
      <c r="A6" s="180" t="s">
        <v>136</v>
      </c>
      <c r="B6" t="s">
        <v>127</v>
      </c>
      <c r="C6" t="s">
        <v>137</v>
      </c>
    </row>
    <row r="7" spans="1:3" ht="10.55" customHeight="1">
      <c r="A7" s="182" t="s">
        <v>130</v>
      </c>
      <c r="B7" t="s">
        <v>127</v>
      </c>
      <c r="C7" t="s">
        <v>131</v>
      </c>
    </row>
    <row r="8" spans="1:3" ht="10.55" customHeight="1">
      <c r="A8" s="184" t="s">
        <v>132</v>
      </c>
      <c r="B8" t="s">
        <v>127</v>
      </c>
      <c r="C8" t="s">
        <v>133</v>
      </c>
    </row>
    <row r="9" spans="1:3" ht="10.55" customHeight="1">
      <c r="A9" s="186" t="s">
        <v>140</v>
      </c>
      <c r="B9" t="s">
        <v>127</v>
      </c>
      <c r="C9" t="s">
        <v>141</v>
      </c>
    </row>
    <row r="10" spans="1:3" ht="10.55" customHeight="1">
      <c r="A10" s="189" t="s">
        <v>144</v>
      </c>
      <c r="B10" t="s">
        <v>146</v>
      </c>
      <c r="C10" t="s">
        <v>145</v>
      </c>
    </row>
    <row r="11" spans="1:3" ht="10.55" customHeight="1">
      <c r="A11" s="191" t="s">
        <v>142</v>
      </c>
      <c r="B11" t="s">
        <v>127</v>
      </c>
      <c r="C11" t="s">
        <v>143</v>
      </c>
    </row>
    <row r="12" spans="1:3" ht="10.55" customHeight="1">
      <c r="A12" s="197" t="s">
        <v>147</v>
      </c>
      <c r="B12" t="s">
        <v>146</v>
      </c>
      <c r="C12" t="s">
        <v>148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5" customHeight="1"/>
  <cols>
    <col min="1" max="3" width="9.140625" style="192" hidden="1"/>
    <col min="4" max="4" width="2.7109375" style="192" customWidth="1"/>
    <col min="5" max="5" width="19.7109375" style="192" customWidth="1"/>
    <col min="6" max="6" width="22.7109375" style="192" customWidth="1"/>
    <col min="7" max="7" width="0.140625" style="192" customWidth="1"/>
    <col min="8" max="8" width="74.7109375" style="192" customWidth="1"/>
    <col min="9" max="9" width="1.7109375" style="192" customWidth="1"/>
    <col min="10" max="13" width="2.7109375" style="192" hidden="1" customWidth="1"/>
    <col min="14" max="14" width="12.7109375" style="192" hidden="1" customWidth="1"/>
    <col min="15" max="15" width="2.7109375" style="192" hidden="1" customWidth="1"/>
    <col min="16" max="16" width="12.7109375" style="192" hidden="1" customWidth="1"/>
    <col min="17" max="17" width="2.7109375" style="192" hidden="1" customWidth="1"/>
    <col min="18" max="18" width="1.7109375" style="192" customWidth="1"/>
    <col min="19" max="19" width="54.7109375" style="192" customWidth="1"/>
    <col min="20" max="21" width="1.7109375" style="192" customWidth="1"/>
    <col min="22" max="22" width="14.7109375" style="192" hidden="1" customWidth="1"/>
  </cols>
  <sheetData>
    <row r="1" spans="1:22" ht="11.3" hidden="1" customHeight="1">
      <c r="A1" s="10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22" ht="3.1" customHeight="1">
      <c r="A2" s="32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22" ht="15.1" customHeight="1">
      <c r="A3" s="11"/>
      <c r="B3" s="11"/>
      <c r="C3" s="11"/>
      <c r="D3" s="11"/>
      <c r="E3" s="33" t="s">
        <v>14</v>
      </c>
      <c r="F3" s="34"/>
      <c r="G3" s="34"/>
      <c r="H3" s="34"/>
      <c r="I3" s="11"/>
      <c r="J3" s="11"/>
      <c r="K3" s="11"/>
      <c r="L3" s="11"/>
      <c r="M3" s="11"/>
      <c r="N3" s="11"/>
      <c r="O3" s="11"/>
      <c r="P3" s="11"/>
    </row>
    <row r="4" spans="1:22" ht="18" customHeight="1">
      <c r="A4" s="32"/>
      <c r="B4" s="11"/>
      <c r="C4" s="11"/>
      <c r="D4" s="11"/>
      <c r="E4" s="219" t="s">
        <v>15</v>
      </c>
      <c r="F4" s="219"/>
      <c r="G4" s="219"/>
      <c r="H4" s="219"/>
      <c r="I4" s="35"/>
      <c r="J4" s="11"/>
      <c r="K4" s="11"/>
      <c r="L4" s="11"/>
      <c r="M4" s="11"/>
      <c r="N4" s="11"/>
      <c r="O4" s="11"/>
      <c r="P4" s="153" t="s">
        <v>16</v>
      </c>
      <c r="S4" s="77" t="s">
        <v>17</v>
      </c>
    </row>
    <row r="5" spans="1:22" ht="9.1" customHeight="1">
      <c r="A5" s="32"/>
      <c r="B5" s="11"/>
      <c r="C5" s="11"/>
      <c r="D5" s="11"/>
      <c r="E5" s="38"/>
      <c r="F5" s="37"/>
      <c r="G5" s="37"/>
      <c r="H5" s="37"/>
      <c r="I5" s="11"/>
      <c r="J5" s="11"/>
      <c r="K5" s="11"/>
      <c r="L5" s="11"/>
      <c r="M5" s="11"/>
      <c r="N5" s="11"/>
      <c r="O5" s="11"/>
      <c r="P5" s="34"/>
      <c r="S5" s="83"/>
    </row>
    <row r="6" spans="1:22" ht="24" customHeight="1">
      <c r="A6" s="32"/>
      <c r="B6" s="11"/>
      <c r="C6" s="11"/>
      <c r="D6" s="34"/>
      <c r="E6" s="212" t="s">
        <v>18</v>
      </c>
      <c r="F6" s="212"/>
      <c r="G6" s="51"/>
      <c r="H6" s="40" t="s">
        <v>19</v>
      </c>
      <c r="I6" s="39"/>
      <c r="J6" s="11"/>
      <c r="K6" s="11"/>
      <c r="L6" s="11"/>
      <c r="M6" s="11"/>
      <c r="N6" s="102"/>
      <c r="O6" s="34"/>
      <c r="P6" s="41" t="s">
        <v>20</v>
      </c>
      <c r="S6" s="77" t="s">
        <v>21</v>
      </c>
      <c r="V6" s="107" t="s">
        <v>22</v>
      </c>
    </row>
    <row r="7" spans="1:22" ht="3.1" customHeight="1">
      <c r="A7" s="32"/>
      <c r="B7" s="11"/>
      <c r="C7" s="11"/>
      <c r="D7" s="11"/>
      <c r="E7" s="48"/>
      <c r="F7" s="49"/>
      <c r="G7" s="36"/>
      <c r="H7" s="42"/>
      <c r="I7" s="11"/>
      <c r="J7" s="11"/>
      <c r="K7" s="11"/>
      <c r="L7" s="11"/>
      <c r="M7" s="11"/>
      <c r="N7" s="102"/>
      <c r="O7" s="11"/>
      <c r="P7" s="42"/>
      <c r="S7" s="83"/>
      <c r="V7" s="104"/>
    </row>
    <row r="8" spans="1:22" ht="18" customHeight="1">
      <c r="A8" s="32"/>
      <c r="B8" s="61"/>
      <c r="C8" s="61"/>
      <c r="D8" s="61"/>
      <c r="E8" s="164" t="str">
        <f>HYPERLINK("https://sp.eias.ru/knowledgebase.php?article=126","Как использовать?")</f>
        <v>Как использовать?</v>
      </c>
      <c r="F8" s="49"/>
      <c r="G8" s="60"/>
      <c r="H8" s="78" t="s">
        <v>23</v>
      </c>
      <c r="I8" s="61"/>
      <c r="J8" s="61"/>
      <c r="K8" s="61"/>
      <c r="L8" s="61"/>
      <c r="M8" s="61"/>
      <c r="N8" s="102"/>
      <c r="O8" s="61"/>
      <c r="P8" s="34"/>
      <c r="S8" s="77" t="s">
        <v>24</v>
      </c>
      <c r="V8" s="104"/>
    </row>
    <row r="9" spans="1:22" ht="3.1" customHeight="1">
      <c r="A9" s="32"/>
      <c r="B9" s="61"/>
      <c r="C9" s="61"/>
      <c r="D9" s="61"/>
      <c r="E9" s="50"/>
      <c r="F9" s="34"/>
      <c r="G9" s="60"/>
      <c r="H9" s="51"/>
      <c r="I9" s="61"/>
      <c r="J9" s="61"/>
      <c r="K9" s="61"/>
      <c r="L9" s="61"/>
      <c r="M9" s="61"/>
      <c r="N9" s="102"/>
      <c r="O9" s="61"/>
      <c r="P9" s="34"/>
      <c r="S9" s="83"/>
      <c r="V9" s="104"/>
    </row>
    <row r="10" spans="1:22" ht="3.1" customHeight="1">
      <c r="A10" s="32"/>
      <c r="B10" s="61"/>
      <c r="C10" s="61"/>
      <c r="D10" s="61"/>
      <c r="E10" s="50"/>
      <c r="F10" s="34"/>
      <c r="G10" s="60"/>
      <c r="H10" s="79"/>
      <c r="I10" s="61"/>
      <c r="J10" s="61"/>
      <c r="K10" s="61"/>
      <c r="L10" s="61"/>
      <c r="M10" s="61"/>
      <c r="N10" s="102"/>
      <c r="O10" s="61"/>
      <c r="P10" s="76"/>
      <c r="S10" s="216" t="s">
        <v>25</v>
      </c>
      <c r="V10" s="104"/>
    </row>
    <row r="11" spans="1:22" ht="18" customHeight="1">
      <c r="A11" s="32"/>
      <c r="B11" s="11"/>
      <c r="C11" s="11"/>
      <c r="D11" s="34"/>
      <c r="E11" s="212" t="s">
        <v>26</v>
      </c>
      <c r="F11" s="212"/>
      <c r="G11" s="34"/>
      <c r="H11" s="100" t="s">
        <v>27</v>
      </c>
      <c r="I11" s="39"/>
      <c r="J11" s="11"/>
      <c r="K11" s="11"/>
      <c r="L11" s="11"/>
      <c r="M11" s="11"/>
      <c r="N11" s="102"/>
      <c r="O11" s="34"/>
      <c r="P11" s="41" t="s">
        <v>20</v>
      </c>
      <c r="S11" s="217"/>
      <c r="V11" s="107" t="s">
        <v>28</v>
      </c>
    </row>
    <row r="12" spans="1:22" ht="18" customHeight="1">
      <c r="A12" s="32"/>
      <c r="B12" s="11"/>
      <c r="C12" s="11"/>
      <c r="D12" s="34"/>
      <c r="E12" s="212" t="s">
        <v>29</v>
      </c>
      <c r="F12" s="212"/>
      <c r="G12" s="34"/>
      <c r="H12" s="62" t="s">
        <v>30</v>
      </c>
      <c r="I12" s="39"/>
      <c r="J12" s="11"/>
      <c r="K12" s="11"/>
      <c r="L12" s="11"/>
      <c r="M12" s="11"/>
      <c r="N12" s="102"/>
      <c r="O12" s="34"/>
      <c r="P12" s="41" t="s">
        <v>20</v>
      </c>
      <c r="S12" s="217"/>
      <c r="V12" s="105" t="s">
        <v>31</v>
      </c>
    </row>
    <row r="13" spans="1:22" ht="3.1" customHeight="1">
      <c r="A13" s="32"/>
      <c r="B13" s="61"/>
      <c r="C13" s="61"/>
      <c r="D13" s="61"/>
      <c r="E13" s="50"/>
      <c r="F13" s="34"/>
      <c r="G13" s="60"/>
      <c r="H13" s="37"/>
      <c r="I13" s="61"/>
      <c r="J13" s="61"/>
      <c r="K13" s="61"/>
      <c r="L13" s="61"/>
      <c r="M13" s="61"/>
      <c r="N13" s="102"/>
      <c r="O13" s="61"/>
      <c r="P13" s="42"/>
      <c r="S13" s="218"/>
      <c r="V13" s="104"/>
    </row>
    <row r="14" spans="1:22" ht="18" customHeight="1">
      <c r="A14" s="32"/>
      <c r="B14" s="61"/>
      <c r="C14" s="61"/>
      <c r="D14" s="34"/>
      <c r="E14" s="212" t="s">
        <v>32</v>
      </c>
      <c r="F14" s="212"/>
      <c r="G14" s="34"/>
      <c r="H14" s="118" t="s">
        <v>33</v>
      </c>
      <c r="I14" s="39"/>
      <c r="J14" s="61"/>
      <c r="K14" s="61"/>
      <c r="L14" s="61"/>
      <c r="M14" s="61"/>
      <c r="N14" s="102"/>
      <c r="O14" s="34"/>
      <c r="P14" s="85" t="s">
        <v>20</v>
      </c>
      <c r="S14" s="119"/>
      <c r="V14" s="105" t="s">
        <v>34</v>
      </c>
    </row>
    <row r="15" spans="1:22" ht="3.1" customHeight="1">
      <c r="A15" s="32"/>
      <c r="B15" s="61"/>
      <c r="C15" s="61"/>
      <c r="D15" s="61"/>
      <c r="E15" s="50"/>
      <c r="F15" s="34"/>
      <c r="G15" s="60"/>
      <c r="H15" s="79"/>
      <c r="I15" s="61"/>
      <c r="J15" s="61"/>
      <c r="K15" s="61"/>
      <c r="L15" s="61"/>
      <c r="M15" s="61"/>
      <c r="N15" s="102"/>
      <c r="O15" s="61"/>
      <c r="P15" s="76"/>
      <c r="S15" s="213" t="s">
        <v>35</v>
      </c>
      <c r="V15" s="104"/>
    </row>
    <row r="16" spans="1:22" ht="11.3" hidden="1" customHeight="1">
      <c r="A16" s="11"/>
      <c r="B16" s="11"/>
      <c r="C16" s="11"/>
      <c r="D16" s="34"/>
      <c r="E16" s="220" t="s">
        <v>36</v>
      </c>
      <c r="F16" s="220"/>
      <c r="G16" s="52"/>
      <c r="H16" s="44"/>
      <c r="I16" s="39"/>
      <c r="J16" s="11"/>
      <c r="K16" s="11"/>
      <c r="L16" s="11"/>
      <c r="M16" s="11"/>
      <c r="N16" s="102"/>
      <c r="O16" s="34"/>
      <c r="P16" s="42"/>
      <c r="S16" s="214"/>
      <c r="V16" s="104"/>
    </row>
    <row r="17" spans="1:22" ht="5.3" hidden="1" customHeight="1">
      <c r="A17" s="32"/>
      <c r="B17" s="11"/>
      <c r="C17" s="11"/>
      <c r="D17" s="11"/>
      <c r="E17" s="48"/>
      <c r="F17" s="49"/>
      <c r="G17" s="36"/>
      <c r="H17" s="37"/>
      <c r="I17" s="11"/>
      <c r="J17" s="11"/>
      <c r="K17" s="11"/>
      <c r="L17" s="11"/>
      <c r="M17" s="11"/>
      <c r="N17" s="102"/>
      <c r="O17" s="11"/>
      <c r="P17" s="42"/>
      <c r="S17" s="214"/>
      <c r="V17" s="104"/>
    </row>
    <row r="18" spans="1:22" ht="39.1" customHeight="1">
      <c r="A18" s="43"/>
      <c r="B18" s="11"/>
      <c r="C18" s="11"/>
      <c r="D18" s="34"/>
      <c r="E18" s="212" t="s">
        <v>37</v>
      </c>
      <c r="F18" s="212"/>
      <c r="G18" s="51"/>
      <c r="H18" s="40" t="s">
        <v>38</v>
      </c>
      <c r="I18" s="39"/>
      <c r="J18" s="11"/>
      <c r="K18" s="11"/>
      <c r="L18" s="11"/>
      <c r="M18" s="11"/>
      <c r="N18" s="102"/>
      <c r="O18" s="34"/>
      <c r="P18" s="41" t="s">
        <v>20</v>
      </c>
      <c r="S18" s="214"/>
      <c r="V18" s="107" t="s">
        <v>39</v>
      </c>
    </row>
    <row r="19" spans="1:22" ht="3.1" customHeight="1">
      <c r="A19" s="43"/>
      <c r="B19" s="43"/>
      <c r="C19" s="11"/>
      <c r="D19" s="46"/>
      <c r="E19" s="75"/>
      <c r="F19" s="75"/>
      <c r="G19" s="45"/>
      <c r="H19" s="47"/>
      <c r="I19" s="11"/>
      <c r="J19" s="11"/>
      <c r="K19" s="11"/>
      <c r="L19" s="11"/>
      <c r="M19" s="11"/>
      <c r="N19" s="102"/>
      <c r="O19" s="11"/>
      <c r="P19" s="42"/>
      <c r="S19" s="214"/>
      <c r="V19" s="104"/>
    </row>
    <row r="20" spans="1:22" ht="18" customHeight="1">
      <c r="A20" s="11"/>
      <c r="B20" s="11"/>
      <c r="C20" s="11"/>
      <c r="D20" s="34"/>
      <c r="E20" s="212" t="s">
        <v>40</v>
      </c>
      <c r="F20" s="212"/>
      <c r="G20" s="34"/>
      <c r="H20" s="54" t="s">
        <v>41</v>
      </c>
      <c r="I20" s="39"/>
      <c r="J20" s="11"/>
      <c r="K20" s="11"/>
      <c r="L20" s="11"/>
      <c r="M20" s="11"/>
      <c r="N20" s="102"/>
      <c r="O20" s="34"/>
      <c r="P20" s="41" t="s">
        <v>20</v>
      </c>
      <c r="S20" s="214"/>
      <c r="V20" s="107" t="s">
        <v>42</v>
      </c>
    </row>
    <row r="21" spans="1:22" ht="18" customHeight="1">
      <c r="A21" s="11"/>
      <c r="B21" s="11"/>
      <c r="C21" s="11"/>
      <c r="D21" s="34"/>
      <c r="E21" s="212" t="s">
        <v>43</v>
      </c>
      <c r="F21" s="212"/>
      <c r="G21" s="34"/>
      <c r="H21" s="54" t="s">
        <v>44</v>
      </c>
      <c r="I21" s="39"/>
      <c r="J21" s="11"/>
      <c r="K21" s="11"/>
      <c r="L21" s="11"/>
      <c r="M21" s="11"/>
      <c r="N21" s="102"/>
      <c r="O21" s="34"/>
      <c r="P21" s="41" t="s">
        <v>20</v>
      </c>
      <c r="S21" s="214"/>
      <c r="V21" s="107" t="s">
        <v>45</v>
      </c>
    </row>
    <row r="22" spans="1:22" ht="18" customHeight="1">
      <c r="A22" s="11"/>
      <c r="B22" s="11"/>
      <c r="C22" s="11"/>
      <c r="D22" s="34"/>
      <c r="E22" s="212" t="s">
        <v>46</v>
      </c>
      <c r="F22" s="212"/>
      <c r="G22" s="34"/>
      <c r="H22" s="54" t="s">
        <v>47</v>
      </c>
      <c r="I22" s="39"/>
      <c r="J22" s="11"/>
      <c r="K22" s="11"/>
      <c r="L22" s="11"/>
      <c r="M22" s="11"/>
      <c r="N22" s="102"/>
      <c r="O22" s="34"/>
      <c r="P22" s="41" t="s">
        <v>20</v>
      </c>
      <c r="S22" s="214"/>
      <c r="V22" s="107" t="s">
        <v>48</v>
      </c>
    </row>
    <row r="23" spans="1:22" ht="24" customHeight="1">
      <c r="A23" s="11"/>
      <c r="B23" s="11"/>
      <c r="C23" s="11"/>
      <c r="D23" s="34"/>
      <c r="E23" s="212" t="s">
        <v>49</v>
      </c>
      <c r="F23" s="212"/>
      <c r="G23" s="34"/>
      <c r="H23" s="55" t="s">
        <v>50</v>
      </c>
      <c r="I23" s="39"/>
      <c r="J23" s="11"/>
      <c r="K23" s="11"/>
      <c r="L23" s="11"/>
      <c r="M23" s="11"/>
      <c r="N23" s="102"/>
      <c r="O23" s="34"/>
      <c r="P23" s="41" t="s">
        <v>20</v>
      </c>
      <c r="S23" s="214"/>
      <c r="V23" s="106" t="s">
        <v>51</v>
      </c>
    </row>
    <row r="24" spans="1:22" ht="3.1" customHeight="1">
      <c r="A24" s="32"/>
      <c r="B24" s="61"/>
      <c r="C24" s="61"/>
      <c r="D24" s="61"/>
      <c r="E24" s="48"/>
      <c r="F24" s="49"/>
      <c r="G24" s="60"/>
      <c r="H24" s="42"/>
      <c r="I24" s="61"/>
      <c r="J24" s="61"/>
      <c r="K24" s="61"/>
      <c r="L24" s="61"/>
      <c r="M24" s="61"/>
      <c r="N24" s="102"/>
      <c r="O24" s="61"/>
      <c r="P24" s="42"/>
      <c r="S24" s="214"/>
      <c r="V24" s="104"/>
    </row>
    <row r="25" spans="1:22" ht="24" customHeight="1">
      <c r="A25" s="61"/>
      <c r="B25" s="61"/>
      <c r="C25" s="61"/>
      <c r="D25" s="34"/>
      <c r="E25" s="212" t="s">
        <v>52</v>
      </c>
      <c r="F25" s="212"/>
      <c r="G25" s="34"/>
      <c r="H25" s="59" t="s">
        <v>53</v>
      </c>
      <c r="I25" s="39"/>
      <c r="J25" s="61"/>
      <c r="K25" s="61"/>
      <c r="L25" s="61"/>
      <c r="M25" s="61"/>
      <c r="N25" s="102"/>
      <c r="O25" s="34"/>
      <c r="P25" s="85" t="s">
        <v>20</v>
      </c>
      <c r="S25" s="214"/>
      <c r="V25" s="107" t="s">
        <v>54</v>
      </c>
    </row>
    <row r="26" spans="1:22" ht="3.1" customHeight="1">
      <c r="A26" s="32"/>
      <c r="B26" s="11"/>
      <c r="C26" s="11"/>
      <c r="D26" s="11"/>
      <c r="E26" s="48"/>
      <c r="F26" s="49"/>
      <c r="G26" s="36"/>
      <c r="H26" s="42"/>
      <c r="I26" s="11"/>
      <c r="J26" s="11"/>
      <c r="K26" s="11"/>
      <c r="L26" s="11"/>
      <c r="M26" s="11"/>
      <c r="N26" s="102"/>
      <c r="O26" s="11"/>
      <c r="P26" s="34"/>
      <c r="S26" s="214"/>
      <c r="V26" s="104"/>
    </row>
    <row r="27" spans="1:22" ht="18" customHeight="1">
      <c r="A27" s="61"/>
      <c r="B27" s="61"/>
      <c r="C27" s="61"/>
      <c r="D27" s="34"/>
      <c r="E27" s="212" t="s">
        <v>55</v>
      </c>
      <c r="F27" s="212"/>
      <c r="G27" s="34"/>
      <c r="H27" s="55" t="s">
        <v>56</v>
      </c>
      <c r="I27" s="39"/>
      <c r="J27" s="61"/>
      <c r="K27" s="61"/>
      <c r="L27" s="61"/>
      <c r="M27" s="61"/>
      <c r="N27" s="102"/>
      <c r="O27" s="34"/>
      <c r="P27" s="85" t="s">
        <v>20</v>
      </c>
      <c r="S27" s="214"/>
      <c r="V27" s="105" t="s">
        <v>57</v>
      </c>
    </row>
    <row r="28" spans="1:22" ht="10.55" hidden="1" customHeight="1">
      <c r="A28" s="32"/>
      <c r="B28" s="61"/>
      <c r="C28" s="61"/>
      <c r="D28" s="61"/>
      <c r="E28" s="48"/>
      <c r="F28" s="49"/>
      <c r="G28" s="60"/>
      <c r="H28" s="42"/>
      <c r="I28" s="61"/>
      <c r="J28" s="61"/>
      <c r="K28" s="61"/>
      <c r="L28" s="61"/>
      <c r="M28" s="61"/>
      <c r="N28" s="102"/>
      <c r="O28" s="61"/>
      <c r="P28" s="34"/>
      <c r="S28" s="214"/>
      <c r="V28" s="104"/>
    </row>
    <row r="29" spans="1:22" ht="10.55" hidden="1" customHeight="1">
      <c r="A29" s="61"/>
      <c r="B29" s="61"/>
      <c r="C29" s="61"/>
      <c r="D29" s="34"/>
      <c r="E29" s="212" t="s">
        <v>58</v>
      </c>
      <c r="F29" s="212"/>
      <c r="G29" s="34"/>
      <c r="H29" s="59"/>
      <c r="I29" s="39"/>
      <c r="J29" s="61"/>
      <c r="K29" s="61"/>
      <c r="L29" s="61"/>
      <c r="M29" s="61"/>
      <c r="N29" s="102"/>
      <c r="O29" s="34"/>
      <c r="P29" s="85" t="str">
        <f>IF(H27="По обособленному подразделению","MANDATORY","OPTIONAL")</f>
        <v>OPTIONAL</v>
      </c>
      <c r="S29" s="214"/>
      <c r="V29" s="105" t="s">
        <v>59</v>
      </c>
    </row>
    <row r="30" spans="1:22" ht="3.85" customHeight="1">
      <c r="A30" s="57"/>
      <c r="B30" s="57"/>
      <c r="C30" s="57"/>
      <c r="D30" s="34"/>
      <c r="E30" s="48"/>
      <c r="F30" s="49"/>
      <c r="G30" s="60"/>
      <c r="H30" s="42"/>
      <c r="I30" s="34"/>
      <c r="J30" s="57"/>
      <c r="K30" s="57"/>
      <c r="L30" s="57"/>
      <c r="M30" s="57"/>
      <c r="N30" s="102"/>
      <c r="O30" s="34"/>
      <c r="P30" s="34"/>
      <c r="S30" s="215"/>
      <c r="V30" s="104"/>
    </row>
    <row r="31" spans="1:22" ht="17.3" customHeight="1">
      <c r="A31" s="43"/>
      <c r="B31" s="43"/>
      <c r="C31" s="61"/>
      <c r="D31" s="46"/>
      <c r="E31" s="212" t="s">
        <v>60</v>
      </c>
      <c r="F31" s="212"/>
      <c r="G31" s="45"/>
      <c r="H31" s="81" t="s">
        <v>61</v>
      </c>
      <c r="I31" s="61"/>
      <c r="J31" s="61"/>
      <c r="K31" s="61"/>
      <c r="L31" s="61"/>
      <c r="M31" s="61"/>
      <c r="N31" s="102"/>
      <c r="O31" s="61"/>
      <c r="P31" s="85" t="s">
        <v>20</v>
      </c>
      <c r="S31" s="83"/>
      <c r="V31" s="105" t="s">
        <v>62</v>
      </c>
    </row>
    <row r="32" spans="1:22" ht="3.1" customHeight="1">
      <c r="A32" s="43"/>
      <c r="B32" s="43"/>
      <c r="C32" s="11"/>
      <c r="D32" s="46"/>
      <c r="E32" s="45"/>
      <c r="F32" s="45"/>
      <c r="G32" s="45"/>
      <c r="H32" s="46"/>
      <c r="I32" s="11"/>
      <c r="J32" s="11"/>
      <c r="K32" s="11"/>
      <c r="L32" s="11"/>
      <c r="M32" s="11"/>
      <c r="N32" s="102"/>
      <c r="O32" s="11"/>
      <c r="P32" s="11"/>
      <c r="S32" s="83"/>
      <c r="V32" s="104"/>
    </row>
    <row r="33" spans="1:22" ht="24" customHeight="1">
      <c r="A33" s="43"/>
      <c r="B33" s="43"/>
      <c r="C33" s="61"/>
      <c r="D33" s="46"/>
      <c r="E33" s="212" t="s">
        <v>63</v>
      </c>
      <c r="F33" s="212"/>
      <c r="G33" s="34"/>
      <c r="H33" s="82" t="s">
        <v>64</v>
      </c>
      <c r="I33" s="61"/>
      <c r="J33" s="61"/>
      <c r="K33" s="61"/>
      <c r="L33" s="61"/>
      <c r="M33" s="61"/>
      <c r="N33" s="102"/>
      <c r="O33" s="61"/>
      <c r="P33" s="85" t="s">
        <v>20</v>
      </c>
      <c r="S33" s="80" t="s">
        <v>65</v>
      </c>
      <c r="V33" s="105" t="s">
        <v>66</v>
      </c>
    </row>
    <row r="34" spans="1:22" ht="3.1" customHeight="1">
      <c r="A34" s="43"/>
      <c r="B34" s="43"/>
      <c r="C34" s="61"/>
      <c r="D34" s="46"/>
      <c r="E34" s="45"/>
      <c r="F34" s="45"/>
      <c r="G34" s="45"/>
      <c r="H34" s="46"/>
      <c r="I34" s="61"/>
      <c r="J34" s="61"/>
      <c r="K34" s="61"/>
      <c r="L34" s="61"/>
      <c r="M34" s="61"/>
      <c r="N34" s="102"/>
      <c r="O34" s="61"/>
      <c r="P34" s="61"/>
      <c r="S34" s="83"/>
      <c r="V34" s="104"/>
    </row>
    <row r="35" spans="1:22" ht="24" customHeight="1">
      <c r="A35" s="43"/>
      <c r="B35" s="43"/>
      <c r="C35" s="61"/>
      <c r="D35" s="46"/>
      <c r="E35" s="212" t="s">
        <v>67</v>
      </c>
      <c r="F35" s="212"/>
      <c r="G35" s="34"/>
      <c r="H35" s="81" t="s">
        <v>68</v>
      </c>
      <c r="I35" s="61"/>
      <c r="J35" s="61"/>
      <c r="K35" s="61"/>
      <c r="L35" s="61"/>
      <c r="M35" s="61"/>
      <c r="N35" s="102"/>
      <c r="O35" s="61"/>
      <c r="P35" s="85" t="s">
        <v>20</v>
      </c>
      <c r="S35" s="80"/>
      <c r="V35" s="105" t="s">
        <v>69</v>
      </c>
    </row>
    <row r="36" spans="1:22" ht="3.1" customHeight="1">
      <c r="A36" s="43"/>
      <c r="B36" s="43"/>
      <c r="C36" s="61"/>
      <c r="D36" s="46"/>
      <c r="E36" s="45"/>
      <c r="F36" s="45"/>
      <c r="G36" s="45"/>
      <c r="H36" s="46"/>
      <c r="I36" s="61"/>
      <c r="J36" s="61"/>
      <c r="K36" s="61"/>
      <c r="L36" s="61"/>
      <c r="M36" s="61"/>
      <c r="N36" s="102"/>
      <c r="O36" s="61"/>
      <c r="P36" s="61"/>
      <c r="S36" s="83"/>
      <c r="V36" s="104"/>
    </row>
    <row r="37" spans="1:22" ht="24.75" customHeight="1">
      <c r="A37" s="43"/>
      <c r="B37" s="43"/>
      <c r="C37" s="61"/>
      <c r="D37" s="46"/>
      <c r="E37" s="212" t="s">
        <v>70</v>
      </c>
      <c r="F37" s="212"/>
      <c r="G37" s="34"/>
      <c r="H37" s="154" t="s">
        <v>71</v>
      </c>
      <c r="I37" s="61"/>
      <c r="J37" s="61"/>
      <c r="K37" s="61"/>
      <c r="L37" s="61"/>
      <c r="M37" s="61"/>
      <c r="N37" s="102"/>
      <c r="O37" s="61"/>
      <c r="P37" s="85" t="s">
        <v>20</v>
      </c>
      <c r="S37" s="83"/>
      <c r="V37" s="105" t="s">
        <v>72</v>
      </c>
    </row>
    <row r="38" spans="1:22" ht="3.1" customHeight="1">
      <c r="A38" s="43"/>
      <c r="B38" s="43"/>
      <c r="C38" s="61"/>
      <c r="D38" s="46"/>
      <c r="E38" s="45"/>
      <c r="F38" s="45"/>
      <c r="G38" s="45"/>
      <c r="H38" s="46"/>
      <c r="I38" s="61"/>
      <c r="J38" s="61"/>
      <c r="K38" s="61"/>
      <c r="L38" s="61"/>
      <c r="M38" s="61"/>
      <c r="N38" s="102"/>
      <c r="O38" s="61"/>
      <c r="P38" s="61"/>
      <c r="S38" s="83"/>
      <c r="V38" s="104"/>
    </row>
    <row r="39" spans="1:22" ht="24.75" customHeight="1">
      <c r="A39" s="43"/>
      <c r="B39" s="43"/>
      <c r="C39" s="61"/>
      <c r="D39" s="46"/>
      <c r="E39" s="212" t="s">
        <v>73</v>
      </c>
      <c r="F39" s="212"/>
      <c r="G39" s="34"/>
      <c r="H39" s="154" t="s">
        <v>71</v>
      </c>
      <c r="I39" s="61"/>
      <c r="J39" s="61"/>
      <c r="K39" s="61"/>
      <c r="L39" s="61"/>
      <c r="M39" s="61"/>
      <c r="N39" s="102"/>
      <c r="O39" s="61"/>
      <c r="P39" s="85" t="s">
        <v>20</v>
      </c>
      <c r="S39" s="83"/>
      <c r="V39" s="105" t="s">
        <v>74</v>
      </c>
    </row>
    <row r="40" spans="1:22" ht="3.1" customHeight="1">
      <c r="A40" s="43"/>
      <c r="B40" s="43"/>
      <c r="C40" s="61"/>
      <c r="D40" s="46"/>
      <c r="E40" s="45"/>
      <c r="F40" s="45"/>
      <c r="G40" s="45"/>
      <c r="H40" s="46"/>
      <c r="I40" s="61"/>
      <c r="J40" s="61"/>
      <c r="K40" s="61"/>
      <c r="L40" s="61"/>
      <c r="M40" s="61"/>
      <c r="N40" s="102"/>
      <c r="O40" s="61"/>
      <c r="P40" s="61"/>
      <c r="S40" s="83"/>
      <c r="V40" s="104"/>
    </row>
    <row r="41" spans="1:22" ht="24.75" customHeight="1">
      <c r="A41" s="43"/>
      <c r="B41" s="43"/>
      <c r="C41" s="61"/>
      <c r="D41" s="46"/>
      <c r="E41" s="212" t="s">
        <v>75</v>
      </c>
      <c r="F41" s="212"/>
      <c r="G41" s="34"/>
      <c r="H41" s="110" t="s">
        <v>76</v>
      </c>
      <c r="I41" s="61"/>
      <c r="J41" s="61"/>
      <c r="K41" s="61"/>
      <c r="L41" s="61"/>
      <c r="M41" s="61"/>
      <c r="N41" s="102"/>
      <c r="O41" s="61"/>
      <c r="P41" s="85" t="s">
        <v>20</v>
      </c>
      <c r="S41" s="80" t="s">
        <v>77</v>
      </c>
      <c r="V41" s="107" t="s">
        <v>78</v>
      </c>
    </row>
    <row r="42" spans="1:22" ht="3.1" customHeight="1">
      <c r="A42" s="43"/>
      <c r="B42" s="43"/>
      <c r="C42" s="61"/>
      <c r="D42" s="46"/>
      <c r="E42" s="45"/>
      <c r="F42" s="45"/>
      <c r="G42" s="45"/>
      <c r="H42" s="46"/>
      <c r="I42" s="61"/>
      <c r="J42" s="61"/>
      <c r="K42" s="61"/>
      <c r="L42" s="61"/>
      <c r="M42" s="61"/>
      <c r="N42" s="102"/>
      <c r="O42" s="61"/>
      <c r="P42" s="61"/>
      <c r="S42" s="83"/>
      <c r="V42" s="104"/>
    </row>
    <row r="43" spans="1:22" ht="18.75" customHeight="1">
      <c r="A43" s="43"/>
      <c r="B43" s="43"/>
      <c r="C43" s="61"/>
      <c r="D43" s="46"/>
      <c r="E43" s="212" t="s">
        <v>79</v>
      </c>
      <c r="F43" s="212"/>
      <c r="G43" s="34"/>
      <c r="H43" s="155" t="str">
        <f>IF(LEN(H41)=0,"",VLOOKUP(H41,OKTMO_VS_TYPE_LIST,2,FALSE))</f>
        <v>городской округ</v>
      </c>
      <c r="I43" s="61"/>
      <c r="J43" s="61"/>
      <c r="K43" s="61"/>
      <c r="L43" s="61"/>
      <c r="M43" s="61"/>
      <c r="N43" s="102"/>
      <c r="O43" s="61"/>
      <c r="P43" s="85" t="s">
        <v>20</v>
      </c>
      <c r="S43" s="83"/>
      <c r="V43" s="107" t="s">
        <v>80</v>
      </c>
    </row>
    <row r="44" spans="1:22" ht="3.1" customHeight="1">
      <c r="A44" s="43"/>
      <c r="B44" s="43"/>
      <c r="C44" s="61"/>
      <c r="D44" s="46"/>
      <c r="E44" s="45"/>
      <c r="F44" s="45"/>
      <c r="G44" s="45"/>
      <c r="H44" s="46"/>
      <c r="I44" s="61"/>
      <c r="J44" s="61"/>
      <c r="K44" s="61"/>
      <c r="L44" s="61"/>
      <c r="M44" s="61"/>
      <c r="N44" s="102"/>
      <c r="O44" s="61"/>
      <c r="P44" s="61"/>
      <c r="S44" s="83"/>
      <c r="V44" s="104"/>
    </row>
    <row r="45" spans="1:22" ht="75.099999999999994" customHeight="1">
      <c r="A45" s="43"/>
      <c r="B45" s="43"/>
      <c r="C45" s="11"/>
      <c r="D45" s="46"/>
      <c r="E45" s="212" t="s">
        <v>81</v>
      </c>
      <c r="F45" s="212"/>
      <c r="G45" s="34"/>
      <c r="H45" s="81" t="s">
        <v>82</v>
      </c>
      <c r="I45" s="11"/>
      <c r="J45" s="11"/>
      <c r="K45" s="11"/>
      <c r="L45" s="11"/>
      <c r="M45" s="11"/>
      <c r="N45" s="102"/>
      <c r="O45" s="11"/>
      <c r="P45" s="85" t="s">
        <v>20</v>
      </c>
      <c r="S45" s="80" t="s">
        <v>83</v>
      </c>
      <c r="V45" s="105" t="s">
        <v>84</v>
      </c>
    </row>
    <row r="46" spans="1:22" ht="3.1" customHeight="1">
      <c r="A46" s="43"/>
      <c r="B46" s="43"/>
      <c r="C46" s="61"/>
      <c r="D46" s="46"/>
      <c r="E46" s="45"/>
      <c r="F46" s="45"/>
      <c r="G46" s="45"/>
      <c r="H46" s="46"/>
      <c r="I46" s="61"/>
      <c r="J46" s="61"/>
      <c r="K46" s="61"/>
      <c r="L46" s="61"/>
      <c r="M46" s="61"/>
      <c r="N46" s="102"/>
      <c r="O46" s="61"/>
      <c r="P46" s="61"/>
      <c r="S46" s="83"/>
      <c r="V46" s="104"/>
    </row>
    <row r="47" spans="1:22" ht="24" customHeight="1">
      <c r="A47" s="43"/>
      <c r="B47" s="43"/>
      <c r="C47" s="61"/>
      <c r="D47" s="46"/>
      <c r="E47" s="212" t="s">
        <v>85</v>
      </c>
      <c r="F47" s="212"/>
      <c r="G47" s="34"/>
      <c r="H47" s="110" t="s">
        <v>68</v>
      </c>
      <c r="I47" s="61"/>
      <c r="J47" s="61"/>
      <c r="K47" s="61"/>
      <c r="L47" s="61"/>
      <c r="M47" s="61"/>
      <c r="N47" s="102"/>
      <c r="O47" s="61"/>
      <c r="P47" s="85" t="s">
        <v>20</v>
      </c>
      <c r="S47" s="80"/>
      <c r="V47" s="105" t="s">
        <v>86</v>
      </c>
    </row>
    <row r="48" spans="1:22" ht="3.1" customHeight="1">
      <c r="A48" s="43"/>
      <c r="B48" s="43"/>
      <c r="C48" s="61"/>
      <c r="D48" s="46"/>
      <c r="E48" s="45"/>
      <c r="F48" s="45"/>
      <c r="G48" s="45"/>
      <c r="H48" s="46"/>
      <c r="I48" s="61"/>
      <c r="J48" s="61"/>
      <c r="K48" s="61"/>
      <c r="L48" s="61"/>
      <c r="M48" s="61"/>
      <c r="N48" s="102"/>
      <c r="O48" s="61"/>
      <c r="P48" s="61"/>
      <c r="S48" s="83"/>
      <c r="V48" s="104"/>
    </row>
    <row r="49" spans="1:22" ht="3.1" hidden="1" customHeight="1">
      <c r="A49" s="43"/>
      <c r="B49" s="43"/>
      <c r="C49" s="11"/>
      <c r="D49" s="46"/>
      <c r="E49" s="45"/>
      <c r="F49" s="45"/>
      <c r="G49" s="45"/>
      <c r="H49" s="46"/>
      <c r="I49" s="11"/>
      <c r="J49" s="11"/>
      <c r="K49" s="11"/>
      <c r="L49" s="11"/>
      <c r="M49" s="11"/>
      <c r="N49" s="102"/>
      <c r="O49" s="11"/>
      <c r="P49" s="11"/>
      <c r="S49" s="83"/>
      <c r="V49" s="104"/>
    </row>
    <row r="50" spans="1:22" ht="15.1" hidden="1" customHeight="1">
      <c r="A50" s="61"/>
      <c r="B50" s="61"/>
      <c r="C50" s="61"/>
      <c r="D50" s="34"/>
      <c r="E50" s="220" t="s">
        <v>87</v>
      </c>
      <c r="F50" s="220"/>
      <c r="G50" s="52"/>
      <c r="H50" s="121" t="s">
        <v>88</v>
      </c>
      <c r="I50" s="39"/>
      <c r="J50" s="61"/>
      <c r="K50" s="61"/>
      <c r="L50" s="61"/>
      <c r="M50" s="61"/>
      <c r="N50" s="102"/>
      <c r="O50" s="34"/>
      <c r="P50" s="34"/>
      <c r="S50" s="83"/>
      <c r="V50" s="104"/>
    </row>
    <row r="51" spans="1:22" ht="3.1" hidden="1" customHeight="1">
      <c r="A51" s="43"/>
      <c r="B51" s="43"/>
      <c r="C51" s="61"/>
      <c r="D51" s="46"/>
      <c r="E51" s="45"/>
      <c r="F51" s="45"/>
      <c r="G51" s="45"/>
      <c r="H51" s="46"/>
      <c r="I51" s="61"/>
      <c r="J51" s="61"/>
      <c r="K51" s="61"/>
      <c r="L51" s="61"/>
      <c r="M51" s="61"/>
      <c r="N51" s="102"/>
      <c r="O51" s="61"/>
      <c r="P51" s="61"/>
      <c r="S51" s="83"/>
      <c r="V51" s="104"/>
    </row>
    <row r="52" spans="1:22" ht="18" customHeight="1">
      <c r="A52" s="43"/>
      <c r="B52" s="43"/>
      <c r="C52" s="61"/>
      <c r="D52" s="46"/>
      <c r="E52" s="223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23"/>
      <c r="G52" s="223"/>
      <c r="H52" s="223"/>
      <c r="I52" s="61"/>
      <c r="J52" s="61"/>
      <c r="K52" s="61"/>
      <c r="L52" s="61"/>
      <c r="M52" s="61"/>
      <c r="N52" s="102"/>
      <c r="O52" s="61"/>
      <c r="P52" s="61"/>
      <c r="S52" s="83"/>
      <c r="V52" s="104"/>
    </row>
    <row r="53" spans="1:22" ht="3.1" customHeight="1">
      <c r="A53" s="43"/>
      <c r="B53" s="43"/>
      <c r="C53" s="61"/>
      <c r="D53" s="46"/>
      <c r="E53" s="45"/>
      <c r="F53" s="45"/>
      <c r="G53" s="45"/>
      <c r="H53" s="46"/>
      <c r="I53" s="61"/>
      <c r="J53" s="61"/>
      <c r="K53" s="61"/>
      <c r="L53" s="61"/>
      <c r="M53" s="61"/>
      <c r="N53" s="102"/>
      <c r="O53" s="61"/>
      <c r="P53" s="61"/>
      <c r="S53" s="83"/>
      <c r="V53" s="104"/>
    </row>
    <row r="54" spans="1:22" ht="36" customHeight="1">
      <c r="A54" s="43"/>
      <c r="B54" s="43"/>
      <c r="C54" s="61"/>
      <c r="D54" s="46"/>
      <c r="E54" s="223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23"/>
      <c r="G54" s="223"/>
      <c r="H54" s="223"/>
      <c r="I54" s="61"/>
      <c r="J54" s="61"/>
      <c r="K54" s="61"/>
      <c r="L54" s="61"/>
      <c r="M54" s="61"/>
      <c r="N54" s="102"/>
      <c r="O54" s="61"/>
      <c r="P54" s="61"/>
      <c r="S54" s="83"/>
      <c r="V54" s="104"/>
    </row>
    <row r="55" spans="1:22" ht="11.3" hidden="1" customHeight="1">
      <c r="A55" s="43"/>
      <c r="B55" s="43"/>
      <c r="C55" s="61"/>
      <c r="D55" s="46"/>
      <c r="E55" s="45"/>
      <c r="F55" s="45"/>
      <c r="G55" s="45"/>
      <c r="H55" s="46"/>
      <c r="I55" s="61"/>
      <c r="J55" s="61"/>
      <c r="K55" s="61"/>
      <c r="L55" s="61"/>
      <c r="M55" s="61"/>
      <c r="N55" s="102"/>
      <c r="O55" s="61"/>
      <c r="P55" s="61"/>
      <c r="S55" s="83"/>
      <c r="V55" s="104"/>
    </row>
    <row r="56" spans="1:22" ht="11.3" hidden="1" customHeight="1">
      <c r="A56" s="43"/>
      <c r="B56" s="43"/>
      <c r="C56" s="11"/>
      <c r="D56" s="46"/>
      <c r="E56" s="45"/>
      <c r="F56" s="45"/>
      <c r="G56" s="45"/>
      <c r="H56" s="46"/>
      <c r="I56" s="11"/>
      <c r="J56" s="11"/>
      <c r="K56" s="11"/>
      <c r="L56" s="11"/>
      <c r="M56" s="11"/>
      <c r="N56" s="102"/>
      <c r="O56" s="11"/>
      <c r="P56" s="11"/>
      <c r="S56" s="83"/>
      <c r="V56" s="104"/>
    </row>
    <row r="57" spans="1:22" ht="11.3" hidden="1" customHeight="1">
      <c r="A57" s="43"/>
      <c r="B57" s="43"/>
      <c r="C57" s="11"/>
      <c r="D57" s="46"/>
      <c r="E57" s="45"/>
      <c r="F57" s="45"/>
      <c r="G57" s="45"/>
      <c r="H57" s="46"/>
      <c r="I57" s="11"/>
      <c r="J57" s="11"/>
      <c r="K57" s="11"/>
      <c r="L57" s="11"/>
      <c r="M57" s="11"/>
      <c r="N57" s="102"/>
      <c r="O57" s="11"/>
      <c r="P57" s="11"/>
      <c r="S57" s="83"/>
      <c r="V57" s="104"/>
    </row>
    <row r="58" spans="1:22" ht="5.3" customHeight="1">
      <c r="A58" s="43"/>
      <c r="B58" s="43"/>
      <c r="C58" s="11"/>
      <c r="D58" s="46"/>
      <c r="E58" s="86"/>
      <c r="F58" s="86"/>
      <c r="G58" s="86"/>
      <c r="H58" s="86"/>
      <c r="I58" s="11"/>
      <c r="J58" s="11"/>
      <c r="K58" s="11"/>
      <c r="L58" s="11"/>
      <c r="M58" s="11"/>
      <c r="N58" s="102"/>
      <c r="O58" s="11"/>
      <c r="P58" s="11"/>
      <c r="S58" s="83"/>
      <c r="V58" s="104"/>
    </row>
    <row r="59" spans="1:22" ht="6" customHeight="1">
      <c r="A59" s="11"/>
      <c r="B59" s="11"/>
      <c r="C59" s="11"/>
      <c r="D59" s="11"/>
      <c r="E59" s="87"/>
      <c r="F59" s="87"/>
      <c r="G59" s="87"/>
      <c r="H59" s="87"/>
      <c r="I59" s="11"/>
      <c r="J59" s="11"/>
      <c r="K59" s="11"/>
      <c r="L59" s="11"/>
      <c r="M59" s="11"/>
      <c r="N59" s="102"/>
      <c r="O59" s="11"/>
      <c r="P59" s="11"/>
      <c r="S59" s="83"/>
      <c r="V59" s="104"/>
    </row>
    <row r="60" spans="1:22" ht="15.1" customHeight="1">
      <c r="A60" s="11"/>
      <c r="B60" s="11"/>
      <c r="C60" s="11"/>
      <c r="D60" s="11"/>
      <c r="E60" s="222" t="s">
        <v>89</v>
      </c>
      <c r="F60" s="222"/>
      <c r="G60" s="56"/>
      <c r="H60" s="56"/>
      <c r="I60" s="11"/>
      <c r="J60" s="11"/>
      <c r="K60" s="11"/>
      <c r="L60" s="11"/>
      <c r="M60" s="11"/>
      <c r="N60" s="102"/>
      <c r="O60" s="11"/>
      <c r="P60" s="11"/>
      <c r="S60" s="83"/>
      <c r="V60" s="104"/>
    </row>
    <row r="61" spans="1:22" ht="6" customHeight="1">
      <c r="A61" s="11"/>
      <c r="B61" s="11"/>
      <c r="C61" s="11"/>
      <c r="D61" s="11"/>
      <c r="E61" s="48"/>
      <c r="F61" s="49"/>
      <c r="G61" s="11"/>
      <c r="H61" s="34"/>
      <c r="I61" s="11"/>
      <c r="J61" s="11"/>
      <c r="K61" s="11"/>
      <c r="L61" s="11"/>
      <c r="M61" s="11"/>
      <c r="N61" s="102"/>
      <c r="O61" s="11"/>
      <c r="P61" s="34"/>
      <c r="S61" s="83"/>
      <c r="V61" s="104"/>
    </row>
    <row r="62" spans="1:22" ht="24" customHeight="1">
      <c r="A62" s="61"/>
      <c r="B62" s="61"/>
      <c r="C62" s="61"/>
      <c r="D62" s="34"/>
      <c r="E62" s="212" t="s">
        <v>90</v>
      </c>
      <c r="F62" s="103" t="s">
        <v>91</v>
      </c>
      <c r="G62" s="34"/>
      <c r="H62" s="81" t="s">
        <v>92</v>
      </c>
      <c r="I62" s="39"/>
      <c r="J62" s="61"/>
      <c r="K62" s="61"/>
      <c r="L62" s="61"/>
      <c r="M62" s="61"/>
      <c r="N62" s="102"/>
      <c r="O62" s="34"/>
      <c r="P62" s="85" t="s">
        <v>20</v>
      </c>
      <c r="S62" s="83"/>
      <c r="V62" s="105" t="s">
        <v>93</v>
      </c>
    </row>
    <row r="63" spans="1:22" ht="24" customHeight="1">
      <c r="A63" s="61"/>
      <c r="B63" s="61"/>
      <c r="C63" s="61"/>
      <c r="D63" s="34"/>
      <c r="E63" s="212"/>
      <c r="F63" s="103" t="s">
        <v>94</v>
      </c>
      <c r="G63" s="34"/>
      <c r="H63" s="81" t="s">
        <v>95</v>
      </c>
      <c r="I63" s="39"/>
      <c r="J63" s="61"/>
      <c r="K63" s="61"/>
      <c r="L63" s="61"/>
      <c r="M63" s="61"/>
      <c r="N63" s="102"/>
      <c r="O63" s="34"/>
      <c r="P63" s="85" t="s">
        <v>20</v>
      </c>
      <c r="S63" s="83"/>
      <c r="V63" s="105" t="s">
        <v>96</v>
      </c>
    </row>
    <row r="64" spans="1:22" ht="15.1" customHeight="1">
      <c r="A64" s="61"/>
      <c r="B64" s="61"/>
      <c r="C64" s="61"/>
      <c r="D64" s="34"/>
      <c r="E64" s="212" t="s">
        <v>97</v>
      </c>
      <c r="F64" s="103" t="s">
        <v>98</v>
      </c>
      <c r="G64" s="34"/>
      <c r="H64" s="81" t="s">
        <v>99</v>
      </c>
      <c r="I64" s="39"/>
      <c r="J64" s="61"/>
      <c r="K64" s="61"/>
      <c r="L64" s="61"/>
      <c r="M64" s="61"/>
      <c r="N64" s="102"/>
      <c r="O64" s="34"/>
      <c r="P64" s="85" t="s">
        <v>20</v>
      </c>
      <c r="S64" s="83"/>
      <c r="V64" s="105" t="s">
        <v>100</v>
      </c>
    </row>
    <row r="65" spans="1:22" ht="15.1" customHeight="1">
      <c r="A65" s="61"/>
      <c r="B65" s="61"/>
      <c r="C65" s="61"/>
      <c r="D65" s="34"/>
      <c r="E65" s="212"/>
      <c r="F65" s="103" t="s">
        <v>101</v>
      </c>
      <c r="G65" s="34"/>
      <c r="H65" s="81" t="s">
        <v>102</v>
      </c>
      <c r="I65" s="39"/>
      <c r="J65" s="61"/>
      <c r="K65" s="61"/>
      <c r="L65" s="61"/>
      <c r="M65" s="61"/>
      <c r="N65" s="102"/>
      <c r="O65" s="34"/>
      <c r="P65" s="85" t="s">
        <v>20</v>
      </c>
      <c r="S65" s="83"/>
      <c r="V65" s="105" t="s">
        <v>103</v>
      </c>
    </row>
    <row r="66" spans="1:22" ht="15.1" customHeight="1">
      <c r="A66" s="61"/>
      <c r="B66" s="61"/>
      <c r="C66" s="61"/>
      <c r="D66" s="34"/>
      <c r="E66" s="212" t="s">
        <v>104</v>
      </c>
      <c r="F66" s="103" t="s">
        <v>98</v>
      </c>
      <c r="G66" s="34"/>
      <c r="H66" s="81" t="s">
        <v>105</v>
      </c>
      <c r="I66" s="39"/>
      <c r="J66" s="61"/>
      <c r="K66" s="61"/>
      <c r="L66" s="61"/>
      <c r="M66" s="61"/>
      <c r="N66" s="102"/>
      <c r="O66" s="34"/>
      <c r="P66" s="85" t="s">
        <v>20</v>
      </c>
      <c r="S66" s="83"/>
      <c r="V66" s="105" t="s">
        <v>106</v>
      </c>
    </row>
    <row r="67" spans="1:22" ht="15.1" customHeight="1">
      <c r="A67" s="61"/>
      <c r="B67" s="61"/>
      <c r="C67" s="61"/>
      <c r="D67" s="34"/>
      <c r="E67" s="212"/>
      <c r="F67" s="103" t="s">
        <v>101</v>
      </c>
      <c r="G67" s="34"/>
      <c r="H67" s="81" t="s">
        <v>102</v>
      </c>
      <c r="I67" s="39"/>
      <c r="J67" s="61"/>
      <c r="K67" s="61"/>
      <c r="L67" s="61"/>
      <c r="M67" s="61"/>
      <c r="N67" s="102"/>
      <c r="O67" s="34"/>
      <c r="P67" s="85" t="s">
        <v>20</v>
      </c>
      <c r="S67" s="83"/>
      <c r="V67" s="105" t="s">
        <v>107</v>
      </c>
    </row>
    <row r="68" spans="1:22" ht="15.1" customHeight="1">
      <c r="A68" s="11"/>
      <c r="B68" s="11"/>
      <c r="C68" s="11"/>
      <c r="D68" s="34"/>
      <c r="E68" s="212" t="s">
        <v>108</v>
      </c>
      <c r="F68" s="103" t="s">
        <v>98</v>
      </c>
      <c r="G68" s="34"/>
      <c r="H68" s="81" t="s">
        <v>109</v>
      </c>
      <c r="I68" s="39"/>
      <c r="J68" s="11"/>
      <c r="K68" s="11"/>
      <c r="L68" s="11"/>
      <c r="M68" s="11"/>
      <c r="N68" s="102"/>
      <c r="O68" s="34"/>
      <c r="P68" s="85" t="s">
        <v>20</v>
      </c>
      <c r="S68" s="83"/>
      <c r="V68" s="105" t="s">
        <v>110</v>
      </c>
    </row>
    <row r="69" spans="1:22" ht="15.1" customHeight="1">
      <c r="A69" s="11"/>
      <c r="B69" s="11"/>
      <c r="C69" s="11"/>
      <c r="D69" s="34"/>
      <c r="E69" s="212"/>
      <c r="F69" s="103" t="s">
        <v>111</v>
      </c>
      <c r="G69" s="34"/>
      <c r="H69" s="81" t="s">
        <v>112</v>
      </c>
      <c r="I69" s="39"/>
      <c r="J69" s="11"/>
      <c r="K69" s="11"/>
      <c r="L69" s="11"/>
      <c r="M69" s="11"/>
      <c r="N69" s="102"/>
      <c r="O69" s="34"/>
      <c r="P69" s="85" t="s">
        <v>20</v>
      </c>
      <c r="S69" s="83"/>
      <c r="V69" s="105" t="s">
        <v>113</v>
      </c>
    </row>
    <row r="70" spans="1:22" ht="15.1" customHeight="1">
      <c r="A70" s="11"/>
      <c r="B70" s="11"/>
      <c r="C70" s="11"/>
      <c r="D70" s="34"/>
      <c r="E70" s="212"/>
      <c r="F70" s="103" t="s">
        <v>101</v>
      </c>
      <c r="G70" s="34"/>
      <c r="H70" s="81" t="s">
        <v>114</v>
      </c>
      <c r="I70" s="39"/>
      <c r="J70" s="11"/>
      <c r="K70" s="11"/>
      <c r="L70" s="11"/>
      <c r="M70" s="11"/>
      <c r="N70" s="102"/>
      <c r="O70" s="34"/>
      <c r="P70" s="85" t="s">
        <v>20</v>
      </c>
      <c r="S70" s="83"/>
      <c r="V70" s="105" t="s">
        <v>115</v>
      </c>
    </row>
    <row r="71" spans="1:22" ht="15.1" customHeight="1">
      <c r="A71" s="11"/>
      <c r="B71" s="11"/>
      <c r="C71" s="11"/>
      <c r="D71" s="34"/>
      <c r="E71" s="212"/>
      <c r="F71" s="103" t="s">
        <v>116</v>
      </c>
      <c r="G71" s="34"/>
      <c r="H71" s="81" t="s">
        <v>117</v>
      </c>
      <c r="I71" s="39"/>
      <c r="J71" s="11"/>
      <c r="K71" s="11"/>
      <c r="L71" s="11"/>
      <c r="M71" s="11"/>
      <c r="N71" s="102"/>
      <c r="O71" s="34"/>
      <c r="P71" s="85" t="s">
        <v>20</v>
      </c>
      <c r="S71" s="83"/>
      <c r="V71" s="105" t="s">
        <v>118</v>
      </c>
    </row>
    <row r="72" spans="1:22" ht="9.1" customHeight="1">
      <c r="A72" s="11"/>
      <c r="B72" s="11"/>
      <c r="C72" s="11"/>
      <c r="D72" s="11"/>
      <c r="E72" s="50"/>
      <c r="F72" s="34"/>
      <c r="G72" s="11"/>
      <c r="H72" s="42"/>
      <c r="I72" s="11"/>
      <c r="J72" s="11"/>
      <c r="K72" s="11"/>
      <c r="L72" s="11"/>
      <c r="M72" s="11"/>
      <c r="N72" s="11"/>
      <c r="O72" s="11"/>
      <c r="P72" s="34"/>
    </row>
    <row r="73" spans="1:22" ht="5.3" customHeight="1">
      <c r="E73" s="86"/>
      <c r="F73" s="86"/>
      <c r="G73" s="86"/>
      <c r="H73" s="86"/>
    </row>
    <row r="74" spans="1:22" ht="5.3" customHeight="1">
      <c r="E74" s="87"/>
      <c r="F74" s="87"/>
      <c r="G74" s="87"/>
      <c r="H74" s="87"/>
    </row>
    <row r="75" spans="1:22" ht="15.1" customHeight="1">
      <c r="A75" s="11"/>
      <c r="B75" s="11"/>
      <c r="C75" s="11"/>
      <c r="D75" s="11"/>
      <c r="E75" s="221" t="s">
        <v>119</v>
      </c>
      <c r="F75" s="221"/>
      <c r="G75" s="221"/>
      <c r="H75" s="221"/>
      <c r="I75" s="11"/>
      <c r="J75" s="11"/>
      <c r="K75" s="11"/>
      <c r="L75" s="11"/>
      <c r="M75" s="11"/>
      <c r="N75" s="11"/>
      <c r="O75" s="11"/>
      <c r="P75" s="11"/>
    </row>
    <row r="76" spans="1:22" ht="5.3" customHeight="1">
      <c r="E76" s="86"/>
      <c r="F76" s="86"/>
      <c r="G76" s="86"/>
      <c r="H76" s="86"/>
    </row>
    <row r="77" spans="1:22" ht="5.3" customHeight="1">
      <c r="E77" s="87"/>
      <c r="F77" s="87"/>
      <c r="G77" s="87"/>
      <c r="H77" s="87"/>
    </row>
    <row r="78" spans="1:22" ht="42" customHeight="1">
      <c r="A78" s="43"/>
      <c r="B78" s="43"/>
      <c r="C78" s="61"/>
      <c r="D78" s="46"/>
      <c r="E78" s="212" t="s">
        <v>120</v>
      </c>
      <c r="F78" s="212"/>
      <c r="G78" s="34"/>
      <c r="H78" s="84"/>
      <c r="I78" s="61"/>
      <c r="J78" s="61"/>
      <c r="K78" s="61"/>
      <c r="L78" s="61"/>
      <c r="M78" s="61"/>
      <c r="N78" s="61"/>
      <c r="O78" s="61"/>
      <c r="P78" s="61"/>
      <c r="S78" s="80" t="s">
        <v>121</v>
      </c>
    </row>
    <row r="79" spans="1:22" ht="3.1" customHeight="1"/>
    <row r="80" spans="1:22" ht="24" customHeight="1">
      <c r="A80" s="43"/>
      <c r="B80" s="43"/>
      <c r="C80" s="61"/>
      <c r="D80" s="46"/>
      <c r="E80" s="212" t="s">
        <v>122</v>
      </c>
      <c r="F80" s="212"/>
      <c r="G80" s="34"/>
      <c r="H80" s="165" t="str">
        <f>HYPERLINK("https://eias.ru/files/46te.stx.eias.justification.rtf","Загрузить")</f>
        <v>Загрузить</v>
      </c>
      <c r="I80" s="61"/>
      <c r="J80" s="61"/>
      <c r="K80" s="61"/>
      <c r="L80" s="61"/>
      <c r="M80" s="61"/>
      <c r="N80" s="61"/>
      <c r="O80" s="61"/>
      <c r="P80" s="61"/>
      <c r="S80" s="83"/>
    </row>
    <row r="81" spans="5:8" ht="3.1" hidden="1" customHeight="1"/>
    <row r="82" spans="5:8" ht="10.55" hidden="1" customHeight="1"/>
    <row r="83" spans="5:8" ht="5.3" customHeight="1">
      <c r="E83" s="86"/>
      <c r="F83" s="86"/>
      <c r="G83" s="86"/>
      <c r="H83" s="86"/>
    </row>
    <row r="84" spans="5:8" ht="5.3" customHeight="1">
      <c r="E84" s="87"/>
      <c r="F84" s="87"/>
      <c r="G84" s="87"/>
      <c r="H84" s="87"/>
    </row>
    <row r="85" spans="5:8" ht="30.75" customHeight="1">
      <c r="H85" s="78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.1" customHeight="1">
      <c r="E86" s="224" t="s">
        <v>123</v>
      </c>
      <c r="F86" s="88" t="s">
        <v>124</v>
      </c>
      <c r="G86" s="89"/>
      <c r="H86" s="169" t="s">
        <v>125</v>
      </c>
    </row>
    <row r="87" spans="5:8" ht="15.1" customHeight="1">
      <c r="E87" s="224"/>
      <c r="F87" s="88" t="s">
        <v>126</v>
      </c>
      <c r="G87" s="89"/>
      <c r="H87" s="169" t="s">
        <v>127</v>
      </c>
    </row>
    <row r="88" spans="5:8" ht="15.1" customHeight="1">
      <c r="E88" s="224" t="s">
        <v>128</v>
      </c>
      <c r="F88" s="88" t="s">
        <v>124</v>
      </c>
      <c r="G88" s="89"/>
      <c r="H88" s="173" t="s">
        <v>129</v>
      </c>
    </row>
    <row r="89" spans="5:8" ht="15.1" customHeight="1">
      <c r="E89" s="224"/>
      <c r="F89" s="88" t="s">
        <v>126</v>
      </c>
      <c r="G89" s="89"/>
      <c r="H89" s="173" t="s">
        <v>127</v>
      </c>
    </row>
    <row r="90" spans="5:8" ht="15.1" customHeight="1">
      <c r="E90" s="224" t="s">
        <v>130</v>
      </c>
      <c r="F90" s="88" t="s">
        <v>124</v>
      </c>
      <c r="G90" s="89"/>
      <c r="H90" s="175" t="s">
        <v>131</v>
      </c>
    </row>
    <row r="91" spans="5:8" ht="15.1" customHeight="1">
      <c r="E91" s="224"/>
      <c r="F91" s="88" t="s">
        <v>126</v>
      </c>
      <c r="G91" s="89"/>
      <c r="H91" s="175" t="s">
        <v>127</v>
      </c>
    </row>
    <row r="92" spans="5:8" ht="15.1" customHeight="1">
      <c r="E92" s="224" t="s">
        <v>132</v>
      </c>
      <c r="F92" s="88" t="s">
        <v>124</v>
      </c>
      <c r="G92" s="89"/>
      <c r="H92" s="177" t="s">
        <v>133</v>
      </c>
    </row>
    <row r="93" spans="5:8" ht="15.1" customHeight="1">
      <c r="E93" s="224"/>
      <c r="F93" s="88" t="s">
        <v>126</v>
      </c>
      <c r="G93" s="89"/>
      <c r="H93" s="177" t="s">
        <v>127</v>
      </c>
    </row>
    <row r="94" spans="5:8" ht="15.1" customHeight="1">
      <c r="E94" s="224" t="s">
        <v>134</v>
      </c>
      <c r="F94" s="88" t="s">
        <v>124</v>
      </c>
      <c r="G94" s="89"/>
      <c r="H94" s="179" t="s">
        <v>135</v>
      </c>
    </row>
    <row r="95" spans="5:8" ht="15.1" customHeight="1">
      <c r="E95" s="224"/>
      <c r="F95" s="88" t="s">
        <v>126</v>
      </c>
      <c r="G95" s="89"/>
      <c r="H95" s="179" t="s">
        <v>127</v>
      </c>
    </row>
    <row r="96" spans="5:8" ht="15.1" customHeight="1">
      <c r="E96" s="224" t="s">
        <v>136</v>
      </c>
      <c r="F96" s="88" t="s">
        <v>124</v>
      </c>
      <c r="G96" s="89"/>
      <c r="H96" s="181" t="s">
        <v>137</v>
      </c>
    </row>
    <row r="97" spans="5:8" ht="15.1" customHeight="1">
      <c r="E97" s="224"/>
      <c r="F97" s="88" t="s">
        <v>126</v>
      </c>
      <c r="G97" s="89"/>
      <c r="H97" s="181" t="s">
        <v>127</v>
      </c>
    </row>
    <row r="98" spans="5:8" ht="15.1" customHeight="1">
      <c r="E98" s="224" t="s">
        <v>138</v>
      </c>
      <c r="F98" s="88" t="s">
        <v>124</v>
      </c>
      <c r="G98" s="89"/>
      <c r="H98" s="183" t="s">
        <v>139</v>
      </c>
    </row>
    <row r="99" spans="5:8" ht="15.1" customHeight="1">
      <c r="E99" s="224"/>
      <c r="F99" s="88" t="s">
        <v>126</v>
      </c>
      <c r="G99" s="89"/>
      <c r="H99" s="183" t="s">
        <v>127</v>
      </c>
    </row>
    <row r="100" spans="5:8" ht="15.1" customHeight="1">
      <c r="E100" s="224" t="s">
        <v>140</v>
      </c>
      <c r="F100" s="88" t="s">
        <v>124</v>
      </c>
      <c r="G100" s="89"/>
      <c r="H100" s="185" t="s">
        <v>141</v>
      </c>
    </row>
    <row r="101" spans="5:8" ht="15.1" customHeight="1">
      <c r="E101" s="224"/>
      <c r="F101" s="88" t="s">
        <v>126</v>
      </c>
      <c r="G101" s="89"/>
      <c r="H101" s="185" t="s">
        <v>127</v>
      </c>
    </row>
    <row r="102" spans="5:8" ht="15.1" customHeight="1">
      <c r="E102" s="224" t="s">
        <v>142</v>
      </c>
      <c r="F102" s="88" t="s">
        <v>124</v>
      </c>
      <c r="G102" s="89"/>
      <c r="H102" s="187" t="s">
        <v>143</v>
      </c>
    </row>
    <row r="103" spans="5:8" ht="15.1" customHeight="1">
      <c r="E103" s="224"/>
      <c r="F103" s="88" t="s">
        <v>126</v>
      </c>
      <c r="G103" s="89"/>
      <c r="H103" s="187" t="s">
        <v>127</v>
      </c>
    </row>
    <row r="104" spans="5:8" ht="15.1" customHeight="1">
      <c r="E104" s="224" t="s">
        <v>144</v>
      </c>
      <c r="F104" s="88" t="s">
        <v>124</v>
      </c>
      <c r="G104" s="89"/>
      <c r="H104" s="190" t="s">
        <v>145</v>
      </c>
    </row>
    <row r="105" spans="5:8" ht="15.1" customHeight="1">
      <c r="E105" s="224"/>
      <c r="F105" s="88" t="s">
        <v>126</v>
      </c>
      <c r="G105" s="89"/>
      <c r="H105" s="190" t="s">
        <v>146</v>
      </c>
    </row>
    <row r="106" spans="5:8" ht="15.1" customHeight="1">
      <c r="E106" s="224" t="s">
        <v>147</v>
      </c>
      <c r="F106" s="88" t="s">
        <v>124</v>
      </c>
      <c r="G106" s="89"/>
      <c r="H106" s="193" t="s">
        <v>148</v>
      </c>
    </row>
    <row r="107" spans="5:8" ht="15.1" customHeight="1">
      <c r="E107" s="224"/>
      <c r="F107" s="88" t="s">
        <v>126</v>
      </c>
      <c r="G107" s="89"/>
      <c r="H107" s="193" t="s">
        <v>146</v>
      </c>
    </row>
    <row r="108" spans="5:8" ht="0" hidden="1" customHeight="1">
      <c r="E108" s="224" t="s">
        <v>30</v>
      </c>
      <c r="F108" s="88" t="s">
        <v>124</v>
      </c>
      <c r="G108" s="89"/>
      <c r="H108" s="166"/>
    </row>
    <row r="109" spans="5:8" ht="0" hidden="1" customHeight="1">
      <c r="E109" s="224"/>
      <c r="F109" s="88" t="s">
        <v>126</v>
      </c>
      <c r="G109" s="89"/>
      <c r="H109" s="166"/>
    </row>
    <row r="110" spans="5:8" ht="5.3" customHeight="1">
      <c r="E110" s="86"/>
      <c r="F110" s="86"/>
      <c r="G110" s="86"/>
      <c r="H110" s="86"/>
    </row>
    <row r="111" spans="5:8" ht="5.3" customHeight="1">
      <c r="E111" s="87"/>
      <c r="F111" s="87"/>
      <c r="G111" s="87"/>
      <c r="H111" s="87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80" r:id="rId2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I107" sqref="I107"/>
    </sheetView>
  </sheetViews>
  <sheetFormatPr defaultRowHeight="10.55" customHeight="1"/>
  <cols>
    <col min="1" max="2" width="4.7109375" style="194" hidden="1" customWidth="1"/>
    <col min="3" max="3" width="2.7109375" style="194" customWidth="1"/>
    <col min="4" max="4" width="3.7109375" style="194" customWidth="1"/>
    <col min="5" max="5" width="5.7109375" style="194" customWidth="1"/>
    <col min="6" max="6" width="55.7109375" style="194" customWidth="1"/>
    <col min="7" max="7" width="6.7109375" style="194" customWidth="1"/>
    <col min="8" max="8" width="1.7109375" style="194" hidden="1" customWidth="1"/>
    <col min="9" max="16" width="13.7109375" style="194" customWidth="1"/>
    <col min="17" max="17" width="1.7109375" style="194" hidden="1" customWidth="1"/>
    <col min="18" max="18" width="25.7109375" style="194" customWidth="1"/>
  </cols>
  <sheetData>
    <row r="1" spans="1:18" ht="10.55" hidden="1" customHeight="1"/>
    <row r="2" spans="1:18" ht="10.55" hidden="1" customHeight="1"/>
    <row r="3" spans="1:18" ht="10.55" hidden="1" customHeight="1">
      <c r="I3" s="109" t="s">
        <v>149</v>
      </c>
      <c r="J3" s="108" t="s">
        <v>150</v>
      </c>
      <c r="K3" s="108" t="s">
        <v>151</v>
      </c>
      <c r="L3" s="108" t="s">
        <v>152</v>
      </c>
      <c r="M3" s="109" t="s">
        <v>153</v>
      </c>
      <c r="N3" s="108" t="s">
        <v>154</v>
      </c>
      <c r="O3" s="108" t="s">
        <v>155</v>
      </c>
      <c r="P3" s="108" t="s">
        <v>156</v>
      </c>
      <c r="R3" s="108" t="s">
        <v>157</v>
      </c>
    </row>
    <row r="4" spans="1:18" ht="10.55" hidden="1" customHeight="1">
      <c r="A4" s="71"/>
      <c r="G4" s="70"/>
      <c r="I4" s="70"/>
      <c r="J4" s="70"/>
      <c r="K4" s="70"/>
      <c r="L4" s="70"/>
      <c r="M4" s="70"/>
      <c r="N4" s="70"/>
      <c r="O4" s="70"/>
      <c r="P4" s="70"/>
      <c r="R4" s="70"/>
    </row>
    <row r="5" spans="1:18" ht="10.55" hidden="1" customHeight="1">
      <c r="A5" s="69"/>
    </row>
    <row r="6" spans="1:18" ht="10.55" hidden="1" customHeight="1">
      <c r="A6" s="69"/>
    </row>
    <row r="7" spans="1:18" ht="6" customHeight="1">
      <c r="A7" s="69"/>
      <c r="D7" s="64"/>
      <c r="E7" s="64"/>
      <c r="F7" s="64"/>
      <c r="G7" s="64"/>
      <c r="I7" s="64"/>
      <c r="J7" s="64"/>
      <c r="K7" s="64"/>
      <c r="L7" s="64"/>
      <c r="M7" s="64"/>
      <c r="N7" s="64"/>
      <c r="O7" s="64"/>
    </row>
    <row r="8" spans="1:18" ht="12" customHeight="1">
      <c r="A8" s="69"/>
      <c r="D8" s="72" t="s">
        <v>158</v>
      </c>
      <c r="E8" s="72"/>
      <c r="F8" s="72"/>
      <c r="G8" s="68"/>
      <c r="I8" s="68"/>
      <c r="J8" s="68"/>
      <c r="K8" s="68"/>
      <c r="L8" s="68"/>
      <c r="M8" s="68"/>
      <c r="N8" s="68"/>
      <c r="O8" s="68"/>
    </row>
    <row r="9" spans="1:18" ht="12" customHeight="1">
      <c r="D9" s="112" t="str">
        <f>IF(ORG="","Не определено",ORG)</f>
        <v>АО "НАТЭК Инвест-Энерго"</v>
      </c>
      <c r="E9" s="112"/>
      <c r="F9" s="112"/>
    </row>
    <row r="10" spans="1:18" ht="15.1" customHeight="1">
      <c r="D10" s="111"/>
      <c r="E10" s="111"/>
      <c r="F10" s="111"/>
      <c r="G10" s="66"/>
      <c r="I10" s="66"/>
      <c r="J10" s="66"/>
      <c r="K10" s="66"/>
      <c r="L10" s="66"/>
      <c r="M10" s="66"/>
      <c r="N10" s="66"/>
      <c r="O10" s="66"/>
      <c r="P10" s="67" t="s">
        <v>159</v>
      </c>
      <c r="R10" s="67"/>
    </row>
    <row r="11" spans="1:18" ht="18" customHeight="1">
      <c r="C11" s="64"/>
      <c r="D11" s="235" t="s">
        <v>160</v>
      </c>
      <c r="E11" s="228" t="s">
        <v>161</v>
      </c>
      <c r="F11" s="228" t="s">
        <v>162</v>
      </c>
      <c r="G11" s="228" t="s">
        <v>163</v>
      </c>
      <c r="I11" s="228" t="s">
        <v>164</v>
      </c>
      <c r="J11" s="228"/>
      <c r="K11" s="228"/>
      <c r="L11" s="228"/>
      <c r="M11" s="228" t="s">
        <v>165</v>
      </c>
      <c r="N11" s="228"/>
      <c r="O11" s="228"/>
      <c r="P11" s="228"/>
      <c r="R11" s="228" t="s">
        <v>166</v>
      </c>
    </row>
    <row r="12" spans="1:18" ht="18" customHeight="1">
      <c r="C12" s="64"/>
      <c r="D12" s="236"/>
      <c r="E12" s="228"/>
      <c r="F12" s="228"/>
      <c r="G12" s="228"/>
      <c r="I12" s="228" t="s">
        <v>167</v>
      </c>
      <c r="J12" s="228" t="s">
        <v>168</v>
      </c>
      <c r="K12" s="228"/>
      <c r="L12" s="228"/>
      <c r="M12" s="228" t="s">
        <v>167</v>
      </c>
      <c r="N12" s="228" t="s">
        <v>168</v>
      </c>
      <c r="O12" s="228"/>
      <c r="P12" s="228"/>
      <c r="R12" s="228"/>
    </row>
    <row r="13" spans="1:18" ht="36" customHeight="1">
      <c r="C13" s="64"/>
      <c r="D13" s="237"/>
      <c r="E13" s="228"/>
      <c r="F13" s="228"/>
      <c r="G13" s="228"/>
      <c r="I13" s="228"/>
      <c r="J13" s="120" t="s">
        <v>169</v>
      </c>
      <c r="K13" s="120" t="s">
        <v>170</v>
      </c>
      <c r="L13" s="120" t="s">
        <v>171</v>
      </c>
      <c r="M13" s="228"/>
      <c r="N13" s="120" t="s">
        <v>169</v>
      </c>
      <c r="O13" s="120" t="s">
        <v>170</v>
      </c>
      <c r="P13" s="120" t="s">
        <v>171</v>
      </c>
      <c r="R13" s="228"/>
    </row>
    <row r="14" spans="1:18" ht="6" customHeight="1">
      <c r="D14" s="65"/>
      <c r="E14" s="65"/>
      <c r="F14" s="65"/>
      <c r="G14" s="65"/>
      <c r="I14" s="65"/>
      <c r="J14" s="65"/>
      <c r="K14" s="65"/>
      <c r="L14" s="65"/>
      <c r="M14" s="65"/>
      <c r="N14" s="65"/>
      <c r="O14" s="65"/>
      <c r="P14" s="65"/>
      <c r="R14" s="65"/>
    </row>
    <row r="15" spans="1:18" ht="15.1" customHeight="1">
      <c r="C15" s="64"/>
      <c r="D15" s="229" t="s">
        <v>172</v>
      </c>
      <c r="E15" s="136" t="s">
        <v>173</v>
      </c>
      <c r="F15" s="148" t="s">
        <v>174</v>
      </c>
      <c r="G15" s="129"/>
      <c r="I15" s="127"/>
      <c r="J15" s="116"/>
      <c r="K15" s="116"/>
      <c r="L15" s="116"/>
      <c r="M15" s="116"/>
      <c r="N15" s="116"/>
      <c r="O15" s="116"/>
      <c r="P15" s="129"/>
      <c r="R15" s="128"/>
    </row>
    <row r="16" spans="1:18" ht="15.1" customHeight="1">
      <c r="C16" s="64"/>
      <c r="D16" s="230"/>
      <c r="E16" s="124" t="s">
        <v>175</v>
      </c>
      <c r="F16" s="114" t="s">
        <v>176</v>
      </c>
      <c r="G16" s="120">
        <v>110</v>
      </c>
      <c r="I16" s="63">
        <f>SUM(J16:L16)</f>
        <v>0</v>
      </c>
      <c r="J16" s="73"/>
      <c r="K16" s="73"/>
      <c r="L16" s="73"/>
      <c r="M16" s="130">
        <f>SUM(N16:P16)</f>
        <v>0</v>
      </c>
      <c r="N16" s="131"/>
      <c r="O16" s="131"/>
      <c r="P16" s="131"/>
      <c r="R16" s="122"/>
    </row>
    <row r="17" spans="3:18" ht="15.1" customHeight="1">
      <c r="C17" s="64"/>
      <c r="D17" s="230"/>
      <c r="E17" s="124" t="s">
        <v>177</v>
      </c>
      <c r="F17" s="114" t="s">
        <v>178</v>
      </c>
      <c r="G17" s="120" t="s">
        <v>179</v>
      </c>
      <c r="I17" s="63">
        <f>SUM(J17:L17)</f>
        <v>0</v>
      </c>
      <c r="J17" s="63">
        <f>SUM(J20:J21)</f>
        <v>0</v>
      </c>
      <c r="K17" s="63">
        <f>SUM(K20:K21)</f>
        <v>0</v>
      </c>
      <c r="L17" s="63">
        <f>SUM(L20:L21)</f>
        <v>0</v>
      </c>
      <c r="M17" s="130">
        <f>SUM(N17:P17)</f>
        <v>0</v>
      </c>
      <c r="N17" s="130">
        <f>SUM(N20:N21)</f>
        <v>0</v>
      </c>
      <c r="O17" s="130">
        <f>SUM(O20:O21)</f>
        <v>0</v>
      </c>
      <c r="P17" s="130">
        <f>SUM(P20:P21)</f>
        <v>0</v>
      </c>
      <c r="R17" s="122"/>
    </row>
    <row r="18" spans="3:18" ht="6" hidden="1" customHeight="1">
      <c r="C18" s="64"/>
      <c r="D18" s="230"/>
      <c r="E18" s="124"/>
      <c r="F18" s="126"/>
      <c r="G18" s="149"/>
      <c r="I18" s="137"/>
      <c r="J18" s="137"/>
      <c r="K18" s="137"/>
      <c r="L18" s="137"/>
      <c r="M18" s="138"/>
      <c r="N18" s="138"/>
      <c r="O18" s="138"/>
      <c r="P18" s="138"/>
      <c r="R18" s="144"/>
    </row>
    <row r="19" spans="3:18" ht="6" hidden="1" customHeight="1">
      <c r="C19" s="64"/>
      <c r="D19" s="230"/>
      <c r="E19" s="124"/>
      <c r="F19" s="126"/>
      <c r="G19" s="149"/>
      <c r="I19" s="137"/>
      <c r="J19" s="137"/>
      <c r="K19" s="137"/>
      <c r="L19" s="137"/>
      <c r="M19" s="138"/>
      <c r="N19" s="138"/>
      <c r="O19" s="138"/>
      <c r="P19" s="138"/>
      <c r="R19" s="144"/>
    </row>
    <row r="20" spans="3:18" ht="15.1" customHeight="1">
      <c r="C20" s="64"/>
      <c r="D20" s="230"/>
      <c r="E20" s="124" t="s">
        <v>180</v>
      </c>
      <c r="F20" s="115" t="s">
        <v>181</v>
      </c>
      <c r="G20" s="120" t="s">
        <v>182</v>
      </c>
      <c r="I20" s="63">
        <f>SUM(J20:L20)</f>
        <v>0</v>
      </c>
      <c r="J20" s="73"/>
      <c r="K20" s="73"/>
      <c r="L20" s="73"/>
      <c r="M20" s="130">
        <f>SUM(N20:P20)</f>
        <v>0</v>
      </c>
      <c r="N20" s="131"/>
      <c r="O20" s="131"/>
      <c r="P20" s="131"/>
      <c r="R20" s="122"/>
    </row>
    <row r="21" spans="3:18" ht="15.1" customHeight="1">
      <c r="C21" s="64"/>
      <c r="D21" s="230"/>
      <c r="E21" s="124" t="s">
        <v>183</v>
      </c>
      <c r="F21" s="115" t="s">
        <v>184</v>
      </c>
      <c r="G21" s="120" t="s">
        <v>185</v>
      </c>
      <c r="I21" s="63">
        <f>SUM(J21:L21)</f>
        <v>0</v>
      </c>
      <c r="J21" s="73"/>
      <c r="K21" s="73"/>
      <c r="L21" s="73"/>
      <c r="M21" s="130">
        <f>SUM(N21:P21)</f>
        <v>0</v>
      </c>
      <c r="N21" s="131"/>
      <c r="O21" s="131"/>
      <c r="P21" s="131"/>
      <c r="R21" s="122"/>
    </row>
    <row r="22" spans="3:18" ht="15.1" customHeight="1">
      <c r="C22" s="64"/>
      <c r="D22" s="230"/>
      <c r="E22" s="124" t="s">
        <v>186</v>
      </c>
      <c r="F22" s="114" t="s">
        <v>187</v>
      </c>
      <c r="G22" s="120" t="s">
        <v>188</v>
      </c>
      <c r="I22" s="63">
        <f>SUM(J22:L22)</f>
        <v>0</v>
      </c>
      <c r="J22" s="73"/>
      <c r="K22" s="73"/>
      <c r="L22" s="73"/>
      <c r="M22" s="130">
        <f>SUM(N22:P22)</f>
        <v>0</v>
      </c>
      <c r="N22" s="131"/>
      <c r="O22" s="131"/>
      <c r="P22" s="131"/>
      <c r="R22" s="122"/>
    </row>
    <row r="23" spans="3:18" ht="6" hidden="1" customHeight="1">
      <c r="C23" s="64"/>
      <c r="D23" s="230"/>
      <c r="E23" s="124"/>
      <c r="F23" s="126"/>
      <c r="G23" s="149"/>
      <c r="I23" s="137"/>
      <c r="J23" s="137"/>
      <c r="K23" s="137"/>
      <c r="L23" s="137"/>
      <c r="M23" s="138"/>
      <c r="N23" s="138"/>
      <c r="O23" s="138"/>
      <c r="P23" s="138"/>
      <c r="R23" s="144"/>
    </row>
    <row r="24" spans="3:18" ht="6" hidden="1" customHeight="1">
      <c r="C24" s="64"/>
      <c r="D24" s="230"/>
      <c r="E24" s="124"/>
      <c r="F24" s="126"/>
      <c r="G24" s="149"/>
      <c r="I24" s="137"/>
      <c r="J24" s="137"/>
      <c r="K24" s="137"/>
      <c r="L24" s="137"/>
      <c r="M24" s="138"/>
      <c r="N24" s="138"/>
      <c r="O24" s="138"/>
      <c r="P24" s="138"/>
      <c r="R24" s="144"/>
    </row>
    <row r="25" spans="3:18" ht="6" hidden="1" customHeight="1">
      <c r="C25" s="64"/>
      <c r="D25" s="230"/>
      <c r="E25" s="124"/>
      <c r="F25" s="126"/>
      <c r="G25" s="149"/>
      <c r="I25" s="137"/>
      <c r="J25" s="137"/>
      <c r="K25" s="137"/>
      <c r="L25" s="137"/>
      <c r="M25" s="138"/>
      <c r="N25" s="138"/>
      <c r="O25" s="138"/>
      <c r="P25" s="138"/>
      <c r="R25" s="144"/>
    </row>
    <row r="26" spans="3:18" ht="15.1" customHeight="1">
      <c r="C26" s="64"/>
      <c r="D26" s="230"/>
      <c r="E26" s="124" t="s">
        <v>189</v>
      </c>
      <c r="F26" s="114" t="s">
        <v>190</v>
      </c>
      <c r="G26" s="120" t="s">
        <v>191</v>
      </c>
      <c r="I26" s="63">
        <f>SUM(J26:L26)</f>
        <v>0</v>
      </c>
      <c r="J26" s="73"/>
      <c r="K26" s="73"/>
      <c r="L26" s="73"/>
      <c r="M26" s="130">
        <f>SUM(N26:P26)</f>
        <v>0</v>
      </c>
      <c r="N26" s="131"/>
      <c r="O26" s="131"/>
      <c r="P26" s="131"/>
      <c r="R26" s="122"/>
    </row>
    <row r="27" spans="3:18" ht="27.1" customHeight="1">
      <c r="C27" s="64"/>
      <c r="D27" s="230"/>
      <c r="E27" s="124" t="s">
        <v>192</v>
      </c>
      <c r="F27" s="114" t="s">
        <v>193</v>
      </c>
      <c r="G27" s="120" t="s">
        <v>194</v>
      </c>
      <c r="I27" s="63">
        <f>SUM(J27:L27)</f>
        <v>0</v>
      </c>
      <c r="J27" s="73"/>
      <c r="K27" s="73"/>
      <c r="L27" s="73"/>
      <c r="M27" s="130">
        <f>SUM(N27:P27)</f>
        <v>0</v>
      </c>
      <c r="N27" s="131"/>
      <c r="O27" s="131"/>
      <c r="P27" s="131"/>
      <c r="R27" s="122"/>
    </row>
    <row r="28" spans="3:18" ht="6" hidden="1" customHeight="1">
      <c r="C28" s="64"/>
      <c r="D28" s="230"/>
      <c r="E28" s="124"/>
      <c r="F28" s="126"/>
      <c r="G28" s="149"/>
      <c r="I28" s="137"/>
      <c r="J28" s="137"/>
      <c r="K28" s="137"/>
      <c r="L28" s="137"/>
      <c r="M28" s="138"/>
      <c r="N28" s="138"/>
      <c r="O28" s="138"/>
      <c r="P28" s="138"/>
      <c r="R28" s="144"/>
    </row>
    <row r="29" spans="3:18" ht="15.1" customHeight="1">
      <c r="C29" s="64"/>
      <c r="D29" s="230"/>
      <c r="E29" s="124" t="s">
        <v>195</v>
      </c>
      <c r="F29" s="114" t="s">
        <v>196</v>
      </c>
      <c r="G29" s="120" t="s">
        <v>197</v>
      </c>
      <c r="I29" s="63">
        <f>SUM(J29:L29)</f>
        <v>0</v>
      </c>
      <c r="J29" s="73"/>
      <c r="K29" s="73"/>
      <c r="L29" s="73"/>
      <c r="M29" s="130">
        <f>SUM(N29:P29)</f>
        <v>0</v>
      </c>
      <c r="N29" s="131"/>
      <c r="O29" s="131"/>
      <c r="P29" s="131"/>
      <c r="R29" s="122"/>
    </row>
    <row r="30" spans="3:18" ht="15.1" customHeight="1">
      <c r="C30" s="64"/>
      <c r="D30" s="230"/>
      <c r="E30" s="124" t="s">
        <v>198</v>
      </c>
      <c r="F30" s="114" t="s">
        <v>199</v>
      </c>
      <c r="G30" s="120"/>
      <c r="I30" s="63">
        <f>SUM(J30:L30)</f>
        <v>0</v>
      </c>
      <c r="J30" s="63">
        <f>SUM(J16,J17,J22)</f>
        <v>0</v>
      </c>
      <c r="K30" s="63">
        <f>SUM(K16,K17,K22)</f>
        <v>0</v>
      </c>
      <c r="L30" s="63">
        <f>SUM(L16,L17,L22)</f>
        <v>0</v>
      </c>
      <c r="M30" s="130">
        <f>SUM(N30:P30)</f>
        <v>0</v>
      </c>
      <c r="N30" s="130">
        <f>SUM(N16,N17,N22)</f>
        <v>0</v>
      </c>
      <c r="O30" s="130">
        <f>SUM(O16,O17,O22)</f>
        <v>0</v>
      </c>
      <c r="P30" s="130">
        <f>SUM(P16,P17,P22)</f>
        <v>0</v>
      </c>
      <c r="R30" s="123"/>
    </row>
    <row r="31" spans="3:18" ht="15.1" customHeight="1">
      <c r="C31" s="64"/>
      <c r="D31" s="230"/>
      <c r="E31" s="124" t="s">
        <v>200</v>
      </c>
      <c r="F31" s="114" t="s">
        <v>201</v>
      </c>
      <c r="G31" s="120"/>
      <c r="I31" s="63">
        <f>SUM(J31:L31)</f>
        <v>0</v>
      </c>
      <c r="J31" s="63">
        <f>SUM(J16,J17,J22,J26)</f>
        <v>0</v>
      </c>
      <c r="K31" s="63">
        <f>SUM(K16,K17,K22,K26)</f>
        <v>0</v>
      </c>
      <c r="L31" s="63">
        <f>SUM(L16,L17,L22,L26)</f>
        <v>0</v>
      </c>
      <c r="M31" s="130">
        <f>SUM(N31:P31)</f>
        <v>0</v>
      </c>
      <c r="N31" s="130">
        <f>SUM(N16,N17,N22,N26)</f>
        <v>0</v>
      </c>
      <c r="O31" s="130">
        <f>SUM(O16,O17,O22,O26)</f>
        <v>0</v>
      </c>
      <c r="P31" s="130">
        <f>SUM(P16,P17,P22,P26)</f>
        <v>0</v>
      </c>
      <c r="R31" s="123"/>
    </row>
    <row r="32" spans="3:18" ht="15.1" customHeight="1">
      <c r="C32" s="64"/>
      <c r="D32" s="230"/>
      <c r="E32" s="124" t="s">
        <v>202</v>
      </c>
      <c r="F32" s="114" t="s">
        <v>203</v>
      </c>
      <c r="G32" s="120"/>
      <c r="I32" s="63">
        <f>SUM(J32:L32)</f>
        <v>0</v>
      </c>
      <c r="J32" s="63">
        <f>SUM(J16,J17,J22,J26,J27,J29)</f>
        <v>0</v>
      </c>
      <c r="K32" s="63">
        <f>SUM(K16,K17,K22,K26,K27,K29)</f>
        <v>0</v>
      </c>
      <c r="L32" s="63">
        <f>SUM(L16,L17,L22,L26,L27,L29)</f>
        <v>0</v>
      </c>
      <c r="M32" s="130">
        <f>SUM(N32:P32)</f>
        <v>0</v>
      </c>
      <c r="N32" s="130">
        <f>SUM(N16,N17,N22,N26,N27,N29)</f>
        <v>0</v>
      </c>
      <c r="O32" s="130">
        <f>SUM(O16,O17,O22,O26,O27,O29)</f>
        <v>0</v>
      </c>
      <c r="P32" s="130">
        <f>SUM(P16,P17,P22,P26,P27,P29)</f>
        <v>0</v>
      </c>
      <c r="R32" s="123"/>
    </row>
    <row r="33" spans="3:18" ht="15.1" customHeight="1">
      <c r="C33" s="64"/>
      <c r="D33" s="230"/>
      <c r="E33" s="136" t="s">
        <v>204</v>
      </c>
      <c r="F33" s="148" t="s">
        <v>205</v>
      </c>
      <c r="G33" s="129"/>
      <c r="I33" s="127"/>
      <c r="J33" s="116"/>
      <c r="K33" s="116"/>
      <c r="L33" s="116"/>
      <c r="M33" s="116"/>
      <c r="N33" s="116"/>
      <c r="O33" s="116"/>
      <c r="P33" s="129"/>
      <c r="R33" s="128"/>
    </row>
    <row r="34" spans="3:18" ht="15.1" customHeight="1">
      <c r="C34" s="64"/>
      <c r="D34" s="230"/>
      <c r="E34" s="124" t="s">
        <v>175</v>
      </c>
      <c r="F34" s="114" t="s">
        <v>176</v>
      </c>
      <c r="G34" s="120" t="s">
        <v>206</v>
      </c>
      <c r="I34" s="63">
        <f>SUM(J34:L34)</f>
        <v>0</v>
      </c>
      <c r="J34" s="73"/>
      <c r="K34" s="73"/>
      <c r="L34" s="73"/>
      <c r="M34" s="130">
        <f>SUM(N34:P34)</f>
        <v>0</v>
      </c>
      <c r="N34" s="131"/>
      <c r="O34" s="131"/>
      <c r="P34" s="131"/>
      <c r="R34" s="122"/>
    </row>
    <row r="35" spans="3:18" ht="15.1" customHeight="1">
      <c r="C35" s="64"/>
      <c r="D35" s="230"/>
      <c r="E35" s="124" t="s">
        <v>177</v>
      </c>
      <c r="F35" s="114" t="s">
        <v>178</v>
      </c>
      <c r="G35" s="120" t="s">
        <v>207</v>
      </c>
      <c r="I35" s="63">
        <f>SUM(J35:L35)</f>
        <v>0</v>
      </c>
      <c r="J35" s="63">
        <f>SUM(J38:J39)</f>
        <v>0</v>
      </c>
      <c r="K35" s="63">
        <f>SUM(K38:K39)</f>
        <v>0</v>
      </c>
      <c r="L35" s="63">
        <f>SUM(L38:L39)</f>
        <v>0</v>
      </c>
      <c r="M35" s="130">
        <f>SUM(N35:P35)</f>
        <v>0</v>
      </c>
      <c r="N35" s="130">
        <f>SUM(N38:N39)</f>
        <v>0</v>
      </c>
      <c r="O35" s="130">
        <f>SUM(O38:O39)</f>
        <v>0</v>
      </c>
      <c r="P35" s="130">
        <f>SUM(P38:P39)</f>
        <v>0</v>
      </c>
      <c r="R35" s="122"/>
    </row>
    <row r="36" spans="3:18" ht="6" hidden="1" customHeight="1">
      <c r="C36" s="64"/>
      <c r="D36" s="230"/>
      <c r="E36" s="124"/>
      <c r="F36" s="126"/>
      <c r="G36" s="149"/>
      <c r="I36" s="137"/>
      <c r="J36" s="137"/>
      <c r="K36" s="137"/>
      <c r="L36" s="137"/>
      <c r="M36" s="138"/>
      <c r="N36" s="138"/>
      <c r="O36" s="138"/>
      <c r="P36" s="138"/>
      <c r="R36" s="144"/>
    </row>
    <row r="37" spans="3:18" ht="6" hidden="1" customHeight="1">
      <c r="C37" s="64"/>
      <c r="D37" s="230"/>
      <c r="E37" s="124"/>
      <c r="F37" s="126"/>
      <c r="G37" s="149"/>
      <c r="I37" s="137"/>
      <c r="J37" s="137"/>
      <c r="K37" s="137"/>
      <c r="L37" s="137"/>
      <c r="M37" s="138"/>
      <c r="N37" s="138"/>
      <c r="O37" s="138"/>
      <c r="P37" s="138"/>
      <c r="R37" s="144"/>
    </row>
    <row r="38" spans="3:18" ht="15.1" customHeight="1">
      <c r="C38" s="64"/>
      <c r="D38" s="230"/>
      <c r="E38" s="124" t="s">
        <v>180</v>
      </c>
      <c r="F38" s="115" t="s">
        <v>181</v>
      </c>
      <c r="G38" s="120" t="s">
        <v>208</v>
      </c>
      <c r="I38" s="63">
        <f>SUM(J38:L38)</f>
        <v>0</v>
      </c>
      <c r="J38" s="73"/>
      <c r="K38" s="73"/>
      <c r="L38" s="73"/>
      <c r="M38" s="130">
        <f>SUM(N38:P38)</f>
        <v>0</v>
      </c>
      <c r="N38" s="131"/>
      <c r="O38" s="131"/>
      <c r="P38" s="131"/>
      <c r="R38" s="122"/>
    </row>
    <row r="39" spans="3:18" ht="15.1" customHeight="1">
      <c r="C39" s="64"/>
      <c r="D39" s="230"/>
      <c r="E39" s="124" t="s">
        <v>183</v>
      </c>
      <c r="F39" s="115" t="s">
        <v>184</v>
      </c>
      <c r="G39" s="120" t="s">
        <v>209</v>
      </c>
      <c r="I39" s="63">
        <f>SUM(J39:L39)</f>
        <v>0</v>
      </c>
      <c r="J39" s="73"/>
      <c r="K39" s="73"/>
      <c r="L39" s="73"/>
      <c r="M39" s="130">
        <f>SUM(N39:P39)</f>
        <v>0</v>
      </c>
      <c r="N39" s="131"/>
      <c r="O39" s="131"/>
      <c r="P39" s="131"/>
      <c r="R39" s="122"/>
    </row>
    <row r="40" spans="3:18" ht="15.1" customHeight="1">
      <c r="C40" s="64"/>
      <c r="D40" s="230"/>
      <c r="E40" s="124" t="s">
        <v>186</v>
      </c>
      <c r="F40" s="114" t="s">
        <v>187</v>
      </c>
      <c r="G40" s="120" t="s">
        <v>210</v>
      </c>
      <c r="I40" s="63">
        <f>SUM(J40:L40)</f>
        <v>0</v>
      </c>
      <c r="J40" s="73"/>
      <c r="K40" s="73"/>
      <c r="L40" s="73"/>
      <c r="M40" s="130">
        <f>SUM(N40:P40)</f>
        <v>0</v>
      </c>
      <c r="N40" s="131"/>
      <c r="O40" s="131"/>
      <c r="P40" s="131"/>
      <c r="R40" s="122"/>
    </row>
    <row r="41" spans="3:18" ht="6" hidden="1" customHeight="1">
      <c r="C41" s="64"/>
      <c r="D41" s="230"/>
      <c r="E41" s="124"/>
      <c r="F41" s="126"/>
      <c r="G41" s="149"/>
      <c r="I41" s="137"/>
      <c r="J41" s="137"/>
      <c r="K41" s="137"/>
      <c r="L41" s="137"/>
      <c r="M41" s="138"/>
      <c r="N41" s="138"/>
      <c r="O41" s="138"/>
      <c r="P41" s="138"/>
      <c r="R41" s="144"/>
    </row>
    <row r="42" spans="3:18" ht="6" hidden="1" customHeight="1">
      <c r="C42" s="64"/>
      <c r="D42" s="230"/>
      <c r="E42" s="124"/>
      <c r="F42" s="126"/>
      <c r="G42" s="149"/>
      <c r="I42" s="137"/>
      <c r="J42" s="137"/>
      <c r="K42" s="137"/>
      <c r="L42" s="137"/>
      <c r="M42" s="138"/>
      <c r="N42" s="138"/>
      <c r="O42" s="138"/>
      <c r="P42" s="138"/>
      <c r="R42" s="144"/>
    </row>
    <row r="43" spans="3:18" ht="6" hidden="1" customHeight="1">
      <c r="C43" s="64"/>
      <c r="D43" s="230"/>
      <c r="E43" s="124"/>
      <c r="F43" s="126"/>
      <c r="G43" s="149"/>
      <c r="I43" s="137"/>
      <c r="J43" s="137"/>
      <c r="K43" s="137"/>
      <c r="L43" s="137"/>
      <c r="M43" s="138"/>
      <c r="N43" s="138"/>
      <c r="O43" s="138"/>
      <c r="P43" s="138"/>
      <c r="R43" s="144"/>
    </row>
    <row r="44" spans="3:18" ht="15.1" customHeight="1">
      <c r="C44" s="64"/>
      <c r="D44" s="230"/>
      <c r="E44" s="124" t="s">
        <v>189</v>
      </c>
      <c r="F44" s="114" t="s">
        <v>190</v>
      </c>
      <c r="G44" s="120" t="s">
        <v>211</v>
      </c>
      <c r="I44" s="63">
        <f>SUM(J44:L44)</f>
        <v>0</v>
      </c>
      <c r="J44" s="73"/>
      <c r="K44" s="73"/>
      <c r="L44" s="73"/>
      <c r="M44" s="130">
        <f>SUM(N44:P44)</f>
        <v>0</v>
      </c>
      <c r="N44" s="131"/>
      <c r="O44" s="131"/>
      <c r="P44" s="131"/>
      <c r="R44" s="122"/>
    </row>
    <row r="45" spans="3:18" ht="27.1" customHeight="1">
      <c r="C45" s="64"/>
      <c r="D45" s="230"/>
      <c r="E45" s="124" t="s">
        <v>192</v>
      </c>
      <c r="F45" s="114" t="s">
        <v>193</v>
      </c>
      <c r="G45" s="120" t="s">
        <v>212</v>
      </c>
      <c r="I45" s="63">
        <f>SUM(J45:L45)</f>
        <v>0</v>
      </c>
      <c r="J45" s="73"/>
      <c r="K45" s="73"/>
      <c r="L45" s="73"/>
      <c r="M45" s="130">
        <f>SUM(N45:P45)</f>
        <v>0</v>
      </c>
      <c r="N45" s="131"/>
      <c r="O45" s="131"/>
      <c r="P45" s="131"/>
      <c r="R45" s="122"/>
    </row>
    <row r="46" spans="3:18" ht="6" hidden="1" customHeight="1">
      <c r="C46" s="64"/>
      <c r="D46" s="230"/>
      <c r="E46" s="124"/>
      <c r="F46" s="126"/>
      <c r="G46" s="149"/>
      <c r="I46" s="137"/>
      <c r="J46" s="137"/>
      <c r="K46" s="137"/>
      <c r="L46" s="137"/>
      <c r="M46" s="138"/>
      <c r="N46" s="138"/>
      <c r="O46" s="138"/>
      <c r="P46" s="138"/>
      <c r="R46" s="144"/>
    </row>
    <row r="47" spans="3:18" ht="15.1" customHeight="1">
      <c r="C47" s="64"/>
      <c r="D47" s="230"/>
      <c r="E47" s="124" t="s">
        <v>195</v>
      </c>
      <c r="F47" s="114" t="s">
        <v>196</v>
      </c>
      <c r="G47" s="120" t="s">
        <v>213</v>
      </c>
      <c r="I47" s="63">
        <f>SUM(J47:L47)</f>
        <v>0</v>
      </c>
      <c r="J47" s="73"/>
      <c r="K47" s="73"/>
      <c r="L47" s="73"/>
      <c r="M47" s="130">
        <f>SUM(N47:P47)</f>
        <v>0</v>
      </c>
      <c r="N47" s="131"/>
      <c r="O47" s="131"/>
      <c r="P47" s="131"/>
      <c r="R47" s="122"/>
    </row>
    <row r="48" spans="3:18" ht="15.1" customHeight="1">
      <c r="C48" s="64"/>
      <c r="D48" s="230"/>
      <c r="E48" s="124" t="s">
        <v>198</v>
      </c>
      <c r="F48" s="114" t="s">
        <v>199</v>
      </c>
      <c r="G48" s="120"/>
      <c r="I48" s="63">
        <f>SUM(J48:L48)</f>
        <v>0</v>
      </c>
      <c r="J48" s="63">
        <f>SUM(J34,J35,J40)</f>
        <v>0</v>
      </c>
      <c r="K48" s="63">
        <f>SUM(K34,K35,K40)</f>
        <v>0</v>
      </c>
      <c r="L48" s="63">
        <f>SUM(L34,L35,L40)</f>
        <v>0</v>
      </c>
      <c r="M48" s="130">
        <f>SUM(N48:P48)</f>
        <v>0</v>
      </c>
      <c r="N48" s="130">
        <f>SUM(N34,N35,N40)</f>
        <v>0</v>
      </c>
      <c r="O48" s="130">
        <f>SUM(O34,O35,O40)</f>
        <v>0</v>
      </c>
      <c r="P48" s="130">
        <f>SUM(P34,P35,P40)</f>
        <v>0</v>
      </c>
      <c r="R48" s="123"/>
    </row>
    <row r="49" spans="3:18" ht="15.1" customHeight="1">
      <c r="C49" s="64"/>
      <c r="D49" s="230"/>
      <c r="E49" s="124" t="s">
        <v>200</v>
      </c>
      <c r="F49" s="114" t="s">
        <v>201</v>
      </c>
      <c r="G49" s="120"/>
      <c r="I49" s="63">
        <f>SUM(J49:L49)</f>
        <v>0</v>
      </c>
      <c r="J49" s="63">
        <f>SUM(J34,J35,J40,J44)</f>
        <v>0</v>
      </c>
      <c r="K49" s="63">
        <f>SUM(K34,K35,K40,K44)</f>
        <v>0</v>
      </c>
      <c r="L49" s="63">
        <f>SUM(L34,L35,L40,L44)</f>
        <v>0</v>
      </c>
      <c r="M49" s="130">
        <f>SUM(N49:P49)</f>
        <v>0</v>
      </c>
      <c r="N49" s="130">
        <f>SUM(N34,N35,N40,N44)</f>
        <v>0</v>
      </c>
      <c r="O49" s="130">
        <f>SUM(O34,O35,O40,O44)</f>
        <v>0</v>
      </c>
      <c r="P49" s="130">
        <f>SUM(P34,P35,P40,P44)</f>
        <v>0</v>
      </c>
      <c r="R49" s="123"/>
    </row>
    <row r="50" spans="3:18" ht="15.1" customHeight="1">
      <c r="C50" s="64"/>
      <c r="D50" s="230"/>
      <c r="E50" s="124" t="s">
        <v>202</v>
      </c>
      <c r="F50" s="114" t="s">
        <v>203</v>
      </c>
      <c r="G50" s="120"/>
      <c r="I50" s="63">
        <f>SUM(J50:L50)</f>
        <v>0</v>
      </c>
      <c r="J50" s="63">
        <f>SUM(J34,J35,J40,J44,J45,J47)</f>
        <v>0</v>
      </c>
      <c r="K50" s="63">
        <f>SUM(K34,K35,K40,K44,K45,K47)</f>
        <v>0</v>
      </c>
      <c r="L50" s="63">
        <f>SUM(L34,L35,L40,L44,L45,L47)</f>
        <v>0</v>
      </c>
      <c r="M50" s="130">
        <f>SUM(N50:P50)</f>
        <v>0</v>
      </c>
      <c r="N50" s="130">
        <f>SUM(N34,N35,N40,N44,N45,N47)</f>
        <v>0</v>
      </c>
      <c r="O50" s="130">
        <f>SUM(O34,O35,O40,O44,O45,O47)</f>
        <v>0</v>
      </c>
      <c r="P50" s="130">
        <f>SUM(P34,P35,P40,P44,P45,P47)</f>
        <v>0</v>
      </c>
      <c r="R50" s="123"/>
    </row>
    <row r="51" spans="3:18" ht="15.1" customHeight="1">
      <c r="C51" s="64"/>
      <c r="D51" s="231"/>
      <c r="E51" s="113" t="s">
        <v>214</v>
      </c>
      <c r="F51" s="74" t="s">
        <v>215</v>
      </c>
      <c r="G51" s="120" t="s">
        <v>216</v>
      </c>
      <c r="I51" s="63">
        <f>SUM(J51:L51)</f>
        <v>0</v>
      </c>
      <c r="J51" s="63">
        <f>SUM(J32,J50)</f>
        <v>0</v>
      </c>
      <c r="K51" s="63">
        <f>SUM(K32,K50)</f>
        <v>0</v>
      </c>
      <c r="L51" s="63">
        <f>SUM(L32,L50)</f>
        <v>0</v>
      </c>
      <c r="M51" s="130">
        <f>SUM(N51:P51)</f>
        <v>0</v>
      </c>
      <c r="N51" s="130">
        <f>SUM(N32,N50)</f>
        <v>0</v>
      </c>
      <c r="O51" s="130">
        <f>SUM(O32,O50)</f>
        <v>0</v>
      </c>
      <c r="P51" s="130">
        <f>SUM(P32,P50)</f>
        <v>0</v>
      </c>
      <c r="R51" s="146"/>
    </row>
    <row r="52" spans="3:18" ht="6" hidden="1" customHeight="1">
      <c r="C52" s="64"/>
      <c r="D52" s="125"/>
      <c r="E52" s="124"/>
      <c r="F52" s="126"/>
      <c r="G52" s="149"/>
      <c r="I52" s="137"/>
      <c r="J52" s="137"/>
      <c r="K52" s="137"/>
      <c r="L52" s="137"/>
      <c r="M52" s="138"/>
      <c r="N52" s="138"/>
      <c r="O52" s="138"/>
      <c r="P52" s="138"/>
      <c r="R52" s="144"/>
    </row>
    <row r="53" spans="3:18" ht="15.1" customHeight="1">
      <c r="C53" s="64"/>
      <c r="D53" s="232" t="s">
        <v>217</v>
      </c>
      <c r="E53" s="136" t="s">
        <v>173</v>
      </c>
      <c r="F53" s="148" t="s">
        <v>174</v>
      </c>
      <c r="G53" s="129"/>
      <c r="I53" s="127"/>
      <c r="J53" s="116"/>
      <c r="K53" s="116"/>
      <c r="L53" s="116"/>
      <c r="M53" s="116"/>
      <c r="N53" s="116"/>
      <c r="O53" s="116"/>
      <c r="P53" s="129"/>
      <c r="R53" s="128"/>
    </row>
    <row r="54" spans="3:18" ht="15.1" customHeight="1">
      <c r="C54" s="64"/>
      <c r="D54" s="233"/>
      <c r="E54" s="124" t="s">
        <v>175</v>
      </c>
      <c r="F54" s="114" t="s">
        <v>176</v>
      </c>
      <c r="G54" s="120" t="s">
        <v>218</v>
      </c>
      <c r="I54" s="63">
        <f>SUM(J54:L54)</f>
        <v>0</v>
      </c>
      <c r="J54" s="73"/>
      <c r="K54" s="73"/>
      <c r="L54" s="73"/>
      <c r="M54" s="130">
        <f>SUM(N54:P54)</f>
        <v>0</v>
      </c>
      <c r="N54" s="131"/>
      <c r="O54" s="131"/>
      <c r="P54" s="131"/>
      <c r="R54" s="122"/>
    </row>
    <row r="55" spans="3:18" ht="15.1" customHeight="1">
      <c r="C55" s="64"/>
      <c r="D55" s="233"/>
      <c r="E55" s="124" t="s">
        <v>177</v>
      </c>
      <c r="F55" s="114" t="s">
        <v>178</v>
      </c>
      <c r="G55" s="120" t="s">
        <v>219</v>
      </c>
      <c r="I55" s="63">
        <f>SUM(J55:L55)</f>
        <v>0</v>
      </c>
      <c r="J55" s="63">
        <f>SUM(J58:J59)</f>
        <v>0</v>
      </c>
      <c r="K55" s="63">
        <f>SUM(K58:K59)</f>
        <v>0</v>
      </c>
      <c r="L55" s="63">
        <f>SUM(L58:L59)</f>
        <v>0</v>
      </c>
      <c r="M55" s="130">
        <f>SUM(N55:P55)</f>
        <v>0</v>
      </c>
      <c r="N55" s="130">
        <f>SUM(N58:N59)</f>
        <v>0</v>
      </c>
      <c r="O55" s="130">
        <f>SUM(O58:O59)</f>
        <v>0</v>
      </c>
      <c r="P55" s="130">
        <f>SUM(P58:P59)</f>
        <v>0</v>
      </c>
      <c r="R55" s="122"/>
    </row>
    <row r="56" spans="3:18" ht="6" hidden="1" customHeight="1">
      <c r="C56" s="64"/>
      <c r="D56" s="233"/>
      <c r="E56" s="124"/>
      <c r="F56" s="126"/>
      <c r="G56" s="149"/>
      <c r="I56" s="137"/>
      <c r="J56" s="137"/>
      <c r="K56" s="137"/>
      <c r="L56" s="137"/>
      <c r="M56" s="138"/>
      <c r="N56" s="138"/>
      <c r="O56" s="138"/>
      <c r="P56" s="138"/>
      <c r="R56" s="144"/>
    </row>
    <row r="57" spans="3:18" ht="6" hidden="1" customHeight="1">
      <c r="C57" s="64"/>
      <c r="D57" s="233"/>
      <c r="E57" s="124"/>
      <c r="F57" s="126"/>
      <c r="G57" s="149"/>
      <c r="I57" s="137"/>
      <c r="J57" s="137"/>
      <c r="K57" s="137"/>
      <c r="L57" s="137"/>
      <c r="M57" s="138"/>
      <c r="N57" s="138"/>
      <c r="O57" s="138"/>
      <c r="P57" s="138"/>
      <c r="R57" s="144"/>
    </row>
    <row r="58" spans="3:18" ht="15.1" customHeight="1">
      <c r="C58" s="64"/>
      <c r="D58" s="233"/>
      <c r="E58" s="124" t="s">
        <v>180</v>
      </c>
      <c r="F58" s="115" t="s">
        <v>181</v>
      </c>
      <c r="G58" s="120" t="s">
        <v>220</v>
      </c>
      <c r="I58" s="63">
        <f>SUM(J58:L58)</f>
        <v>0</v>
      </c>
      <c r="J58" s="73"/>
      <c r="K58" s="73"/>
      <c r="L58" s="73"/>
      <c r="M58" s="130">
        <f>SUM(N58:P58)</f>
        <v>0</v>
      </c>
      <c r="N58" s="131"/>
      <c r="O58" s="131"/>
      <c r="P58" s="131"/>
      <c r="R58" s="122"/>
    </row>
    <row r="59" spans="3:18" ht="15.1" customHeight="1">
      <c r="C59" s="64"/>
      <c r="D59" s="233"/>
      <c r="E59" s="124" t="s">
        <v>183</v>
      </c>
      <c r="F59" s="115" t="s">
        <v>184</v>
      </c>
      <c r="G59" s="120" t="s">
        <v>221</v>
      </c>
      <c r="I59" s="63">
        <f>SUM(J59:L59)</f>
        <v>0</v>
      </c>
      <c r="J59" s="73"/>
      <c r="K59" s="73"/>
      <c r="L59" s="73"/>
      <c r="M59" s="130">
        <f>SUM(N59:P59)</f>
        <v>0</v>
      </c>
      <c r="N59" s="131"/>
      <c r="O59" s="131"/>
      <c r="P59" s="131"/>
      <c r="R59" s="122"/>
    </row>
    <row r="60" spans="3:18" ht="15.1" customHeight="1">
      <c r="C60" s="64"/>
      <c r="D60" s="233"/>
      <c r="E60" s="124" t="s">
        <v>186</v>
      </c>
      <c r="F60" s="114" t="s">
        <v>187</v>
      </c>
      <c r="G60" s="120" t="s">
        <v>222</v>
      </c>
      <c r="I60" s="63">
        <f>SUM(J60:L60)</f>
        <v>0</v>
      </c>
      <c r="J60" s="73"/>
      <c r="K60" s="73"/>
      <c r="L60" s="73"/>
      <c r="M60" s="130">
        <f>SUM(N60:P60)</f>
        <v>0</v>
      </c>
      <c r="N60" s="131"/>
      <c r="O60" s="131"/>
      <c r="P60" s="131"/>
      <c r="R60" s="122"/>
    </row>
    <row r="61" spans="3:18" ht="6" hidden="1" customHeight="1">
      <c r="C61" s="64"/>
      <c r="D61" s="233"/>
      <c r="E61" s="124"/>
      <c r="F61" s="126"/>
      <c r="G61" s="149"/>
      <c r="I61" s="137"/>
      <c r="J61" s="137"/>
      <c r="K61" s="137"/>
      <c r="L61" s="137"/>
      <c r="M61" s="138"/>
      <c r="N61" s="138"/>
      <c r="O61" s="138"/>
      <c r="P61" s="138"/>
      <c r="R61" s="144"/>
    </row>
    <row r="62" spans="3:18" ht="6" hidden="1" customHeight="1">
      <c r="C62" s="64"/>
      <c r="D62" s="233"/>
      <c r="E62" s="124"/>
      <c r="F62" s="126"/>
      <c r="G62" s="149"/>
      <c r="I62" s="137"/>
      <c r="J62" s="137"/>
      <c r="K62" s="137"/>
      <c r="L62" s="137"/>
      <c r="M62" s="138"/>
      <c r="N62" s="138"/>
      <c r="O62" s="138"/>
      <c r="P62" s="138"/>
      <c r="R62" s="144"/>
    </row>
    <row r="63" spans="3:18" ht="6" hidden="1" customHeight="1">
      <c r="C63" s="64"/>
      <c r="D63" s="233"/>
      <c r="E63" s="124"/>
      <c r="F63" s="126"/>
      <c r="G63" s="149"/>
      <c r="I63" s="137"/>
      <c r="J63" s="137"/>
      <c r="K63" s="137"/>
      <c r="L63" s="137"/>
      <c r="M63" s="138"/>
      <c r="N63" s="138"/>
      <c r="O63" s="138"/>
      <c r="P63" s="138"/>
      <c r="R63" s="144"/>
    </row>
    <row r="64" spans="3:18" ht="15.1" customHeight="1">
      <c r="C64" s="64"/>
      <c r="D64" s="233"/>
      <c r="E64" s="124" t="s">
        <v>189</v>
      </c>
      <c r="F64" s="114" t="s">
        <v>190</v>
      </c>
      <c r="G64" s="147" t="s">
        <v>223</v>
      </c>
      <c r="I64" s="63">
        <f>SUM(J64:L64)</f>
        <v>0</v>
      </c>
      <c r="J64" s="73"/>
      <c r="K64" s="73"/>
      <c r="L64" s="73"/>
      <c r="M64" s="130">
        <f>SUM(N64:P64)</f>
        <v>0</v>
      </c>
      <c r="N64" s="131"/>
      <c r="O64" s="131"/>
      <c r="P64" s="131"/>
      <c r="R64" s="122"/>
    </row>
    <row r="65" spans="3:18" ht="27.1" customHeight="1">
      <c r="C65" s="64"/>
      <c r="D65" s="233"/>
      <c r="E65" s="124" t="s">
        <v>192</v>
      </c>
      <c r="F65" s="114" t="s">
        <v>193</v>
      </c>
      <c r="G65" s="120" t="s">
        <v>224</v>
      </c>
      <c r="I65" s="63">
        <f>SUM(J65:L65)</f>
        <v>0</v>
      </c>
      <c r="J65" s="73"/>
      <c r="K65" s="73"/>
      <c r="L65" s="73"/>
      <c r="M65" s="130">
        <f>SUM(N65:P65)</f>
        <v>0</v>
      </c>
      <c r="N65" s="131"/>
      <c r="O65" s="131"/>
      <c r="P65" s="131"/>
      <c r="R65" s="122"/>
    </row>
    <row r="66" spans="3:18" ht="6" hidden="1" customHeight="1">
      <c r="C66" s="64"/>
      <c r="D66" s="233"/>
      <c r="E66" s="124"/>
      <c r="F66" s="126"/>
      <c r="G66" s="149"/>
      <c r="I66" s="137"/>
      <c r="J66" s="137"/>
      <c r="K66" s="137"/>
      <c r="L66" s="137"/>
      <c r="M66" s="138"/>
      <c r="N66" s="138"/>
      <c r="O66" s="138"/>
      <c r="P66" s="138"/>
      <c r="R66" s="144"/>
    </row>
    <row r="67" spans="3:18" ht="15.1" customHeight="1">
      <c r="C67" s="64"/>
      <c r="D67" s="233"/>
      <c r="E67" s="124" t="s">
        <v>195</v>
      </c>
      <c r="F67" s="114" t="s">
        <v>196</v>
      </c>
      <c r="G67" s="120" t="s">
        <v>225</v>
      </c>
      <c r="I67" s="63">
        <f>SUM(J67:L67)</f>
        <v>0</v>
      </c>
      <c r="J67" s="73"/>
      <c r="K67" s="73"/>
      <c r="L67" s="73"/>
      <c r="M67" s="130">
        <f>SUM(N67:P67)</f>
        <v>0</v>
      </c>
      <c r="N67" s="131"/>
      <c r="O67" s="131"/>
      <c r="P67" s="131"/>
      <c r="R67" s="122"/>
    </row>
    <row r="68" spans="3:18" ht="15.1" customHeight="1">
      <c r="C68" s="64"/>
      <c r="D68" s="233"/>
      <c r="E68" s="124" t="s">
        <v>198</v>
      </c>
      <c r="F68" s="114" t="s">
        <v>199</v>
      </c>
      <c r="G68" s="120"/>
      <c r="I68" s="63">
        <f>SUM(J68:L68)</f>
        <v>0</v>
      </c>
      <c r="J68" s="63">
        <f>SUM(J54,J55,J60)</f>
        <v>0</v>
      </c>
      <c r="K68" s="63">
        <f>SUM(K54,K55,K60)</f>
        <v>0</v>
      </c>
      <c r="L68" s="63">
        <f>SUM(L54,L55,L60)</f>
        <v>0</v>
      </c>
      <c r="M68" s="130">
        <f>SUM(N68:P68)</f>
        <v>0</v>
      </c>
      <c r="N68" s="130">
        <f>SUM(N54,N55,N60)</f>
        <v>0</v>
      </c>
      <c r="O68" s="130">
        <f>SUM(O54,O55,O60)</f>
        <v>0</v>
      </c>
      <c r="P68" s="130">
        <f>SUM(P54,P55,P60)</f>
        <v>0</v>
      </c>
      <c r="R68" s="123"/>
    </row>
    <row r="69" spans="3:18" ht="15.1" customHeight="1">
      <c r="C69" s="64"/>
      <c r="D69" s="233"/>
      <c r="E69" s="124" t="s">
        <v>200</v>
      </c>
      <c r="F69" s="114" t="s">
        <v>201</v>
      </c>
      <c r="G69" s="120"/>
      <c r="I69" s="63">
        <f>SUM(J69:L69)</f>
        <v>0</v>
      </c>
      <c r="J69" s="63">
        <f>SUM(J54,J55,J60,J64)</f>
        <v>0</v>
      </c>
      <c r="K69" s="63">
        <f>SUM(K54,K55,K60,K64)</f>
        <v>0</v>
      </c>
      <c r="L69" s="63">
        <f>SUM(L54,L55,L60,L64)</f>
        <v>0</v>
      </c>
      <c r="M69" s="130">
        <f>SUM(N69:P69)</f>
        <v>0</v>
      </c>
      <c r="N69" s="130">
        <f>SUM(N54,N55,N60,N64)</f>
        <v>0</v>
      </c>
      <c r="O69" s="130">
        <f>SUM(O54,O55,O60,O64)</f>
        <v>0</v>
      </c>
      <c r="P69" s="130">
        <f>SUM(P54,P55,P60,P64)</f>
        <v>0</v>
      </c>
      <c r="R69" s="123"/>
    </row>
    <row r="70" spans="3:18" ht="15.1" customHeight="1">
      <c r="C70" s="64"/>
      <c r="D70" s="233"/>
      <c r="E70" s="124" t="s">
        <v>202</v>
      </c>
      <c r="F70" s="114" t="s">
        <v>203</v>
      </c>
      <c r="G70" s="120"/>
      <c r="I70" s="63">
        <f>SUM(J70:L70)</f>
        <v>0</v>
      </c>
      <c r="J70" s="63">
        <f>SUM(J54,J55,J60,J64,J65,J67)</f>
        <v>0</v>
      </c>
      <c r="K70" s="63">
        <f>SUM(K54,K55,K60,K64,K65,K67)</f>
        <v>0</v>
      </c>
      <c r="L70" s="63">
        <f>SUM(L54,L55,L60,L64,L65,L67)</f>
        <v>0</v>
      </c>
      <c r="M70" s="130">
        <f>SUM(N70:P70)</f>
        <v>0</v>
      </c>
      <c r="N70" s="130">
        <f>SUM(N54,N55,N60,N64,N65,N67)</f>
        <v>0</v>
      </c>
      <c r="O70" s="130">
        <f>SUM(O54,O55,O60,O64,O65,O67)</f>
        <v>0</v>
      </c>
      <c r="P70" s="130">
        <f>SUM(P54,P55,P60,P64,P65,P67)</f>
        <v>0</v>
      </c>
      <c r="R70" s="123"/>
    </row>
    <row r="71" spans="3:18" ht="15.1" customHeight="1">
      <c r="C71" s="64"/>
      <c r="D71" s="233"/>
      <c r="E71" s="136" t="s">
        <v>204</v>
      </c>
      <c r="F71" s="148" t="s">
        <v>205</v>
      </c>
      <c r="G71" s="129"/>
      <c r="I71" s="127"/>
      <c r="J71" s="116"/>
      <c r="K71" s="116"/>
      <c r="L71" s="116"/>
      <c r="M71" s="116"/>
      <c r="N71" s="116"/>
      <c r="O71" s="116"/>
      <c r="P71" s="129"/>
      <c r="R71" s="128"/>
    </row>
    <row r="72" spans="3:18" ht="15.1" customHeight="1">
      <c r="C72" s="64"/>
      <c r="D72" s="233"/>
      <c r="E72" s="124" t="s">
        <v>175</v>
      </c>
      <c r="F72" s="114" t="s">
        <v>176</v>
      </c>
      <c r="G72" s="120" t="s">
        <v>226</v>
      </c>
      <c r="I72" s="63">
        <f>SUM(J72:L72)</f>
        <v>1418.7239999999999</v>
      </c>
      <c r="J72" s="73">
        <v>1418.7239999999999</v>
      </c>
      <c r="K72" s="73"/>
      <c r="L72" s="73"/>
      <c r="M72" s="130">
        <f>SUM(N72:P72)</f>
        <v>4374692.2</v>
      </c>
      <c r="N72" s="131">
        <v>4374692.2</v>
      </c>
      <c r="O72" s="131"/>
      <c r="P72" s="131"/>
      <c r="R72" s="122"/>
    </row>
    <row r="73" spans="3:18" ht="15.1" customHeight="1">
      <c r="C73" s="64"/>
      <c r="D73" s="233"/>
      <c r="E73" s="124" t="s">
        <v>177</v>
      </c>
      <c r="F73" s="114" t="s">
        <v>178</v>
      </c>
      <c r="G73" s="120" t="s">
        <v>227</v>
      </c>
      <c r="I73" s="63">
        <f>SUM(J73:L73)</f>
        <v>0</v>
      </c>
      <c r="J73" s="63">
        <f>SUM(J76:J77)</f>
        <v>0</v>
      </c>
      <c r="K73" s="63">
        <f>SUM(K76:K77)</f>
        <v>0</v>
      </c>
      <c r="L73" s="63">
        <f>SUM(L76:L77)</f>
        <v>0</v>
      </c>
      <c r="M73" s="130">
        <f>SUM(N73:P73)</f>
        <v>0</v>
      </c>
      <c r="N73" s="130">
        <f>SUM(N76:N77)</f>
        <v>0</v>
      </c>
      <c r="O73" s="130">
        <f>SUM(O76:O77)</f>
        <v>0</v>
      </c>
      <c r="P73" s="130">
        <f>SUM(P76:P77)</f>
        <v>0</v>
      </c>
      <c r="R73" s="122"/>
    </row>
    <row r="74" spans="3:18" ht="6" hidden="1" customHeight="1">
      <c r="C74" s="64"/>
      <c r="D74" s="233"/>
      <c r="E74" s="124"/>
      <c r="F74" s="126"/>
      <c r="G74" s="149"/>
      <c r="I74" s="137"/>
      <c r="J74" s="137"/>
      <c r="K74" s="137"/>
      <c r="L74" s="137"/>
      <c r="M74" s="138"/>
      <c r="N74" s="138"/>
      <c r="O74" s="138"/>
      <c r="P74" s="138"/>
      <c r="R74" s="144"/>
    </row>
    <row r="75" spans="3:18" ht="6" hidden="1" customHeight="1">
      <c r="C75" s="64"/>
      <c r="D75" s="233"/>
      <c r="E75" s="124"/>
      <c r="F75" s="126"/>
      <c r="G75" s="149"/>
      <c r="I75" s="137"/>
      <c r="J75" s="137"/>
      <c r="K75" s="137"/>
      <c r="L75" s="137"/>
      <c r="M75" s="138"/>
      <c r="N75" s="138"/>
      <c r="O75" s="138"/>
      <c r="P75" s="138"/>
      <c r="R75" s="144"/>
    </row>
    <row r="76" spans="3:18" ht="15.1" customHeight="1">
      <c r="C76" s="64"/>
      <c r="D76" s="233"/>
      <c r="E76" s="124" t="s">
        <v>180</v>
      </c>
      <c r="F76" s="115" t="s">
        <v>181</v>
      </c>
      <c r="G76" s="120" t="s">
        <v>228</v>
      </c>
      <c r="I76" s="63">
        <f>SUM(J76:L76)</f>
        <v>0</v>
      </c>
      <c r="J76" s="73"/>
      <c r="K76" s="73"/>
      <c r="L76" s="73"/>
      <c r="M76" s="130">
        <f>SUM(N76:P76)</f>
        <v>0</v>
      </c>
      <c r="N76" s="131"/>
      <c r="O76" s="131"/>
      <c r="P76" s="131"/>
      <c r="R76" s="122"/>
    </row>
    <row r="77" spans="3:18" ht="15.1" customHeight="1">
      <c r="C77" s="64"/>
      <c r="D77" s="233"/>
      <c r="E77" s="124" t="s">
        <v>183</v>
      </c>
      <c r="F77" s="115" t="s">
        <v>184</v>
      </c>
      <c r="G77" s="120" t="s">
        <v>229</v>
      </c>
      <c r="I77" s="63">
        <f>SUM(J77:L77)</f>
        <v>0</v>
      </c>
      <c r="J77" s="73"/>
      <c r="K77" s="73"/>
      <c r="L77" s="73"/>
      <c r="M77" s="130">
        <f>SUM(N77:P77)</f>
        <v>0</v>
      </c>
      <c r="N77" s="131"/>
      <c r="O77" s="131"/>
      <c r="P77" s="131"/>
      <c r="R77" s="122"/>
    </row>
    <row r="78" spans="3:18" ht="15.1" customHeight="1">
      <c r="C78" s="64"/>
      <c r="D78" s="233"/>
      <c r="E78" s="124" t="s">
        <v>186</v>
      </c>
      <c r="F78" s="114" t="s">
        <v>187</v>
      </c>
      <c r="G78" s="120" t="s">
        <v>230</v>
      </c>
      <c r="I78" s="63">
        <f>SUM(J78:L78)</f>
        <v>6276.9430000000002</v>
      </c>
      <c r="J78" s="73">
        <v>6276.9430000000002</v>
      </c>
      <c r="K78" s="73"/>
      <c r="L78" s="73"/>
      <c r="M78" s="130">
        <f>SUM(N78:P78)</f>
        <v>19355204.809999999</v>
      </c>
      <c r="N78" s="131">
        <v>19355204.809999999</v>
      </c>
      <c r="O78" s="131"/>
      <c r="P78" s="131"/>
      <c r="R78" s="122"/>
    </row>
    <row r="79" spans="3:18" ht="6" hidden="1" customHeight="1">
      <c r="C79" s="64"/>
      <c r="D79" s="233"/>
      <c r="E79" s="124"/>
      <c r="F79" s="126"/>
      <c r="G79" s="149"/>
      <c r="I79" s="137"/>
      <c r="J79" s="137"/>
      <c r="K79" s="137"/>
      <c r="L79" s="137"/>
      <c r="M79" s="138"/>
      <c r="N79" s="138"/>
      <c r="O79" s="138"/>
      <c r="P79" s="138"/>
      <c r="R79" s="144"/>
    </row>
    <row r="80" spans="3:18" ht="6" hidden="1" customHeight="1">
      <c r="C80" s="64"/>
      <c r="D80" s="233"/>
      <c r="E80" s="124"/>
      <c r="F80" s="126"/>
      <c r="G80" s="149"/>
      <c r="I80" s="137"/>
      <c r="J80" s="137"/>
      <c r="K80" s="137"/>
      <c r="L80" s="137"/>
      <c r="M80" s="138"/>
      <c r="N80" s="138"/>
      <c r="O80" s="138"/>
      <c r="P80" s="138"/>
      <c r="R80" s="144"/>
    </row>
    <row r="81" spans="3:18" ht="6" hidden="1" customHeight="1">
      <c r="C81" s="64"/>
      <c r="D81" s="233"/>
      <c r="E81" s="124"/>
      <c r="F81" s="126"/>
      <c r="G81" s="149"/>
      <c r="I81" s="137"/>
      <c r="J81" s="137"/>
      <c r="K81" s="137"/>
      <c r="L81" s="137"/>
      <c r="M81" s="138"/>
      <c r="N81" s="138"/>
      <c r="O81" s="138"/>
      <c r="P81" s="138"/>
      <c r="R81" s="144"/>
    </row>
    <row r="82" spans="3:18" ht="15.1" customHeight="1">
      <c r="C82" s="64"/>
      <c r="D82" s="233"/>
      <c r="E82" s="124" t="s">
        <v>189</v>
      </c>
      <c r="F82" s="114" t="s">
        <v>190</v>
      </c>
      <c r="G82" s="120" t="s">
        <v>231</v>
      </c>
      <c r="I82" s="63">
        <f>SUM(J82:L82)</f>
        <v>2032.8030000000001</v>
      </c>
      <c r="J82" s="73">
        <v>2032.8030000000001</v>
      </c>
      <c r="K82" s="73"/>
      <c r="L82" s="73"/>
      <c r="M82" s="130">
        <f>SUM(N82:P82)</f>
        <v>6268229.3600000003</v>
      </c>
      <c r="N82" s="131">
        <v>6268229.3600000003</v>
      </c>
      <c r="O82" s="131"/>
      <c r="P82" s="131"/>
      <c r="R82" s="122"/>
    </row>
    <row r="83" spans="3:18" ht="27.1" customHeight="1">
      <c r="C83" s="64"/>
      <c r="D83" s="233"/>
      <c r="E83" s="124" t="s">
        <v>192</v>
      </c>
      <c r="F83" s="114" t="s">
        <v>193</v>
      </c>
      <c r="G83" s="120" t="s">
        <v>232</v>
      </c>
      <c r="I83" s="63">
        <f>SUM(J83:L83)</f>
        <v>0</v>
      </c>
      <c r="J83" s="73"/>
      <c r="K83" s="73"/>
      <c r="L83" s="73"/>
      <c r="M83" s="130">
        <f>SUM(N83:P83)</f>
        <v>0</v>
      </c>
      <c r="N83" s="131"/>
      <c r="O83" s="131"/>
      <c r="P83" s="131"/>
      <c r="R83" s="122"/>
    </row>
    <row r="84" spans="3:18" ht="6" hidden="1" customHeight="1">
      <c r="C84" s="64"/>
      <c r="D84" s="233"/>
      <c r="E84" s="124"/>
      <c r="F84" s="126"/>
      <c r="G84" s="149"/>
      <c r="I84" s="137"/>
      <c r="J84" s="137"/>
      <c r="K84" s="137"/>
      <c r="L84" s="137"/>
      <c r="M84" s="138"/>
      <c r="N84" s="138"/>
      <c r="O84" s="138"/>
      <c r="P84" s="138"/>
      <c r="R84" s="144"/>
    </row>
    <row r="85" spans="3:18" ht="15.1" customHeight="1">
      <c r="C85" s="64"/>
      <c r="D85" s="233"/>
      <c r="E85" s="124" t="s">
        <v>195</v>
      </c>
      <c r="F85" s="114" t="s">
        <v>196</v>
      </c>
      <c r="G85" s="120" t="s">
        <v>233</v>
      </c>
      <c r="I85" s="63">
        <f>SUM(J85:L85)</f>
        <v>0</v>
      </c>
      <c r="J85" s="73"/>
      <c r="K85" s="73"/>
      <c r="L85" s="73"/>
      <c r="M85" s="130">
        <f>SUM(N85:P85)</f>
        <v>0</v>
      </c>
      <c r="N85" s="131"/>
      <c r="O85" s="131"/>
      <c r="P85" s="131"/>
      <c r="R85" s="122"/>
    </row>
    <row r="86" spans="3:18" ht="15.1" customHeight="1">
      <c r="C86" s="64"/>
      <c r="D86" s="233"/>
      <c r="E86" s="124" t="s">
        <v>198</v>
      </c>
      <c r="F86" s="114" t="s">
        <v>199</v>
      </c>
      <c r="G86" s="120"/>
      <c r="I86" s="63">
        <f>SUM(J86:L86)</f>
        <v>7695.6670000000004</v>
      </c>
      <c r="J86" s="63">
        <f>SUM(J72,J73,J78)</f>
        <v>7695.6670000000004</v>
      </c>
      <c r="K86" s="63">
        <f>SUM(K72,K73,K78)</f>
        <v>0</v>
      </c>
      <c r="L86" s="63">
        <f>SUM(L72,L73,L78)</f>
        <v>0</v>
      </c>
      <c r="M86" s="130">
        <f>SUM(N86:P86)</f>
        <v>23729897.009999998</v>
      </c>
      <c r="N86" s="130">
        <f>SUM(N72,N73,N78)</f>
        <v>23729897.009999998</v>
      </c>
      <c r="O86" s="130">
        <f>SUM(O72,O73,O78)</f>
        <v>0</v>
      </c>
      <c r="P86" s="130">
        <f>SUM(P72,P73,P78)</f>
        <v>0</v>
      </c>
      <c r="R86" s="123"/>
    </row>
    <row r="87" spans="3:18" ht="15.1" customHeight="1">
      <c r="C87" s="64"/>
      <c r="D87" s="233"/>
      <c r="E87" s="124" t="s">
        <v>200</v>
      </c>
      <c r="F87" s="114" t="s">
        <v>201</v>
      </c>
      <c r="G87" s="120"/>
      <c r="I87" s="63">
        <f>SUM(J87:L87)</f>
        <v>9728.4700000000012</v>
      </c>
      <c r="J87" s="63">
        <f>SUM(J72,J73,J78,J82)</f>
        <v>9728.4700000000012</v>
      </c>
      <c r="K87" s="63">
        <f>SUM(K72,K73,K78,K82)</f>
        <v>0</v>
      </c>
      <c r="L87" s="63">
        <f>SUM(L72,L73,L78,L82)</f>
        <v>0</v>
      </c>
      <c r="M87" s="130">
        <f>SUM(N87:P87)</f>
        <v>29998126.369999997</v>
      </c>
      <c r="N87" s="130">
        <f>SUM(N72,N73,N78,N82)</f>
        <v>29998126.369999997</v>
      </c>
      <c r="O87" s="130">
        <f>SUM(O72,O73,O78,O82)</f>
        <v>0</v>
      </c>
      <c r="P87" s="130">
        <f>SUM(P72,P73,P78,P82)</f>
        <v>0</v>
      </c>
      <c r="R87" s="146"/>
    </row>
    <row r="88" spans="3:18" ht="15.1" customHeight="1">
      <c r="C88" s="64"/>
      <c r="D88" s="233"/>
      <c r="E88" s="140" t="s">
        <v>202</v>
      </c>
      <c r="F88" s="141" t="s">
        <v>203</v>
      </c>
      <c r="G88" s="120"/>
      <c r="I88" s="63">
        <f>SUM(J88:L88)</f>
        <v>9728.4700000000012</v>
      </c>
      <c r="J88" s="63">
        <f>SUM(J72,J73,J78,J82,J83,J85)</f>
        <v>9728.4700000000012</v>
      </c>
      <c r="K88" s="63">
        <f>SUM(K72,K73,K78,K82,K83,K85)</f>
        <v>0</v>
      </c>
      <c r="L88" s="63">
        <f>SUM(L72,L73,L78,L82,L83,L85)</f>
        <v>0</v>
      </c>
      <c r="M88" s="130">
        <f>SUM(N88:P88)</f>
        <v>29998126.369999997</v>
      </c>
      <c r="N88" s="130">
        <f>SUM(N72,N73,N78,N82,N83,N85)</f>
        <v>29998126.369999997</v>
      </c>
      <c r="O88" s="130">
        <f>SUM(O72,O73,O78,O82,O83,O85)</f>
        <v>0</v>
      </c>
      <c r="P88" s="130">
        <f>SUM(P72,P73,P78,P82,P83,P85)</f>
        <v>0</v>
      </c>
      <c r="R88" s="123"/>
    </row>
    <row r="89" spans="3:18" ht="15.1" customHeight="1">
      <c r="C89" s="64"/>
      <c r="D89" s="234"/>
      <c r="E89" s="113" t="s">
        <v>214</v>
      </c>
      <c r="F89" s="74" t="s">
        <v>215</v>
      </c>
      <c r="G89" s="139" t="s">
        <v>234</v>
      </c>
      <c r="I89" s="63">
        <f>SUM(J89:L89)</f>
        <v>9728.4700000000012</v>
      </c>
      <c r="J89" s="63">
        <f>SUM(J70,J88)</f>
        <v>9728.4700000000012</v>
      </c>
      <c r="K89" s="63">
        <f>SUM(K70,K88)</f>
        <v>0</v>
      </c>
      <c r="L89" s="63">
        <f>SUM(L70,L88)</f>
        <v>0</v>
      </c>
      <c r="M89" s="130">
        <f>SUM(N89:P89)</f>
        <v>29998126.369999997</v>
      </c>
      <c r="N89" s="130">
        <f>SUM(N70,N88)</f>
        <v>29998126.369999997</v>
      </c>
      <c r="O89" s="130">
        <f>SUM(O70,O88)</f>
        <v>0</v>
      </c>
      <c r="P89" s="130">
        <f>SUM(P70,P88)</f>
        <v>0</v>
      </c>
      <c r="R89" s="123"/>
    </row>
    <row r="90" spans="3:18" ht="6" hidden="1" customHeight="1">
      <c r="C90" s="64"/>
      <c r="D90" s="125"/>
      <c r="E90" s="142"/>
      <c r="F90" s="143"/>
      <c r="G90" s="149"/>
      <c r="I90" s="137"/>
      <c r="J90" s="137"/>
      <c r="K90" s="137"/>
      <c r="L90" s="137"/>
      <c r="M90" s="138"/>
      <c r="N90" s="138"/>
      <c r="O90" s="138"/>
      <c r="P90" s="138"/>
      <c r="R90" s="144"/>
    </row>
    <row r="91" spans="3:18" ht="5.3" hidden="1" customHeight="1">
      <c r="C91" s="64"/>
      <c r="D91" s="225" t="s">
        <v>235</v>
      </c>
      <c r="E91" s="124"/>
      <c r="F91" s="126"/>
      <c r="G91" s="149"/>
      <c r="I91" s="137"/>
      <c r="J91" s="137"/>
      <c r="K91" s="137"/>
      <c r="L91" s="137"/>
      <c r="M91" s="138"/>
      <c r="N91" s="138"/>
      <c r="O91" s="138"/>
      <c r="P91" s="138"/>
      <c r="R91" s="144"/>
    </row>
    <row r="92" spans="3:18" ht="15.1" customHeight="1">
      <c r="C92" s="64"/>
      <c r="D92" s="226"/>
      <c r="E92" s="124" t="s">
        <v>175</v>
      </c>
      <c r="F92" s="114" t="s">
        <v>176</v>
      </c>
      <c r="G92" s="120"/>
      <c r="I92" s="63">
        <f t="shared" ref="I92:P93" si="0">SUM(I16,I34,I54,I72)</f>
        <v>1418.7239999999999</v>
      </c>
      <c r="J92" s="63">
        <f t="shared" si="0"/>
        <v>1418.7239999999999</v>
      </c>
      <c r="K92" s="63">
        <f t="shared" si="0"/>
        <v>0</v>
      </c>
      <c r="L92" s="63">
        <f t="shared" si="0"/>
        <v>0</v>
      </c>
      <c r="M92" s="130">
        <f t="shared" si="0"/>
        <v>4374692.2</v>
      </c>
      <c r="N92" s="130">
        <f t="shared" si="0"/>
        <v>4374692.2</v>
      </c>
      <c r="O92" s="130">
        <f t="shared" si="0"/>
        <v>0</v>
      </c>
      <c r="P92" s="130">
        <f t="shared" si="0"/>
        <v>0</v>
      </c>
      <c r="R92" s="123"/>
    </row>
    <row r="93" spans="3:18" ht="15.1" customHeight="1">
      <c r="C93" s="64"/>
      <c r="D93" s="226"/>
      <c r="E93" s="124" t="s">
        <v>177</v>
      </c>
      <c r="F93" s="114" t="s">
        <v>178</v>
      </c>
      <c r="G93" s="120"/>
      <c r="I93" s="63">
        <f t="shared" si="0"/>
        <v>0</v>
      </c>
      <c r="J93" s="63">
        <f t="shared" si="0"/>
        <v>0</v>
      </c>
      <c r="K93" s="63">
        <f t="shared" si="0"/>
        <v>0</v>
      </c>
      <c r="L93" s="63">
        <f t="shared" si="0"/>
        <v>0</v>
      </c>
      <c r="M93" s="130">
        <f t="shared" si="0"/>
        <v>0</v>
      </c>
      <c r="N93" s="130">
        <f t="shared" si="0"/>
        <v>0</v>
      </c>
      <c r="O93" s="130">
        <f t="shared" si="0"/>
        <v>0</v>
      </c>
      <c r="P93" s="130">
        <f t="shared" si="0"/>
        <v>0</v>
      </c>
      <c r="R93" s="123"/>
    </row>
    <row r="94" spans="3:18" ht="6" hidden="1" customHeight="1">
      <c r="C94" s="64"/>
      <c r="D94" s="226"/>
      <c r="E94" s="124"/>
      <c r="F94" s="126"/>
      <c r="G94" s="149"/>
      <c r="I94" s="137"/>
      <c r="J94" s="137"/>
      <c r="K94" s="137"/>
      <c r="L94" s="137"/>
      <c r="M94" s="138"/>
      <c r="N94" s="138"/>
      <c r="O94" s="138"/>
      <c r="P94" s="138"/>
      <c r="R94" s="144"/>
    </row>
    <row r="95" spans="3:18" ht="6" hidden="1" customHeight="1">
      <c r="C95" s="64"/>
      <c r="D95" s="226"/>
      <c r="E95" s="124"/>
      <c r="F95" s="126"/>
      <c r="G95" s="149"/>
      <c r="I95" s="137"/>
      <c r="J95" s="137"/>
      <c r="K95" s="137"/>
      <c r="L95" s="137"/>
      <c r="M95" s="138"/>
      <c r="N95" s="138"/>
      <c r="O95" s="138"/>
      <c r="P95" s="138"/>
      <c r="R95" s="144"/>
    </row>
    <row r="96" spans="3:18" ht="15.1" customHeight="1">
      <c r="C96" s="64"/>
      <c r="D96" s="226"/>
      <c r="E96" s="124" t="s">
        <v>180</v>
      </c>
      <c r="F96" s="115" t="s">
        <v>181</v>
      </c>
      <c r="G96" s="120"/>
      <c r="I96" s="63">
        <f t="shared" ref="I96:P98" si="1">SUM(I20,I38,I58,I76)</f>
        <v>0</v>
      </c>
      <c r="J96" s="63">
        <f t="shared" si="1"/>
        <v>0</v>
      </c>
      <c r="K96" s="63">
        <f t="shared" si="1"/>
        <v>0</v>
      </c>
      <c r="L96" s="63">
        <f t="shared" si="1"/>
        <v>0</v>
      </c>
      <c r="M96" s="130">
        <f t="shared" si="1"/>
        <v>0</v>
      </c>
      <c r="N96" s="130">
        <f t="shared" si="1"/>
        <v>0</v>
      </c>
      <c r="O96" s="130">
        <f t="shared" si="1"/>
        <v>0</v>
      </c>
      <c r="P96" s="130">
        <f t="shared" si="1"/>
        <v>0</v>
      </c>
      <c r="R96" s="123"/>
    </row>
    <row r="97" spans="3:18" ht="15.1" customHeight="1">
      <c r="C97" s="64"/>
      <c r="D97" s="226"/>
      <c r="E97" s="124" t="s">
        <v>183</v>
      </c>
      <c r="F97" s="115" t="s">
        <v>184</v>
      </c>
      <c r="G97" s="120"/>
      <c r="I97" s="63">
        <f t="shared" si="1"/>
        <v>0</v>
      </c>
      <c r="J97" s="63">
        <f t="shared" si="1"/>
        <v>0</v>
      </c>
      <c r="K97" s="63">
        <f t="shared" si="1"/>
        <v>0</v>
      </c>
      <c r="L97" s="63">
        <f t="shared" si="1"/>
        <v>0</v>
      </c>
      <c r="M97" s="130">
        <f t="shared" si="1"/>
        <v>0</v>
      </c>
      <c r="N97" s="130">
        <f t="shared" si="1"/>
        <v>0</v>
      </c>
      <c r="O97" s="130">
        <f t="shared" si="1"/>
        <v>0</v>
      </c>
      <c r="P97" s="130">
        <f t="shared" si="1"/>
        <v>0</v>
      </c>
      <c r="R97" s="123"/>
    </row>
    <row r="98" spans="3:18" ht="15.1" customHeight="1">
      <c r="C98" s="64"/>
      <c r="D98" s="226"/>
      <c r="E98" s="124" t="s">
        <v>186</v>
      </c>
      <c r="F98" s="114" t="s">
        <v>187</v>
      </c>
      <c r="G98" s="120"/>
      <c r="I98" s="63">
        <f t="shared" si="1"/>
        <v>6276.9430000000002</v>
      </c>
      <c r="J98" s="63">
        <f t="shared" si="1"/>
        <v>6276.9430000000002</v>
      </c>
      <c r="K98" s="63">
        <f t="shared" si="1"/>
        <v>0</v>
      </c>
      <c r="L98" s="63">
        <f t="shared" si="1"/>
        <v>0</v>
      </c>
      <c r="M98" s="130">
        <f t="shared" si="1"/>
        <v>19355204.809999999</v>
      </c>
      <c r="N98" s="130">
        <f t="shared" si="1"/>
        <v>19355204.809999999</v>
      </c>
      <c r="O98" s="130">
        <f t="shared" si="1"/>
        <v>0</v>
      </c>
      <c r="P98" s="130">
        <f t="shared" si="1"/>
        <v>0</v>
      </c>
      <c r="R98" s="123"/>
    </row>
    <row r="99" spans="3:18" ht="6" hidden="1" customHeight="1">
      <c r="C99" s="64"/>
      <c r="D99" s="226"/>
      <c r="E99" s="124"/>
      <c r="F99" s="126"/>
      <c r="G99" s="149"/>
      <c r="I99" s="137"/>
      <c r="J99" s="137"/>
      <c r="K99" s="137"/>
      <c r="L99" s="137"/>
      <c r="M99" s="138"/>
      <c r="N99" s="138"/>
      <c r="O99" s="138"/>
      <c r="P99" s="138"/>
      <c r="R99" s="144"/>
    </row>
    <row r="100" spans="3:18" ht="6" hidden="1" customHeight="1">
      <c r="C100" s="64"/>
      <c r="D100" s="226"/>
      <c r="E100" s="124"/>
      <c r="F100" s="126"/>
      <c r="G100" s="149"/>
      <c r="I100" s="137"/>
      <c r="J100" s="137"/>
      <c r="K100" s="137"/>
      <c r="L100" s="137"/>
      <c r="M100" s="138"/>
      <c r="N100" s="138"/>
      <c r="O100" s="138"/>
      <c r="P100" s="138"/>
      <c r="R100" s="144"/>
    </row>
    <row r="101" spans="3:18" ht="6" hidden="1" customHeight="1">
      <c r="C101" s="64"/>
      <c r="D101" s="226"/>
      <c r="E101" s="124"/>
      <c r="F101" s="126"/>
      <c r="G101" s="149"/>
      <c r="I101" s="137"/>
      <c r="J101" s="137"/>
      <c r="K101" s="137"/>
      <c r="L101" s="137"/>
      <c r="M101" s="138"/>
      <c r="N101" s="138"/>
      <c r="O101" s="138"/>
      <c r="P101" s="138"/>
      <c r="R101" s="144"/>
    </row>
    <row r="102" spans="3:18" ht="15.1" customHeight="1">
      <c r="C102" s="64"/>
      <c r="D102" s="226"/>
      <c r="E102" s="124" t="s">
        <v>189</v>
      </c>
      <c r="F102" s="114" t="s">
        <v>190</v>
      </c>
      <c r="G102" s="120"/>
      <c r="I102" s="63">
        <f t="shared" ref="I102:P103" si="2">SUM(I26,I44,I64,I82)</f>
        <v>2032.8030000000001</v>
      </c>
      <c r="J102" s="63">
        <f t="shared" si="2"/>
        <v>2032.8030000000001</v>
      </c>
      <c r="K102" s="63">
        <f t="shared" si="2"/>
        <v>0</v>
      </c>
      <c r="L102" s="63">
        <f t="shared" si="2"/>
        <v>0</v>
      </c>
      <c r="M102" s="130">
        <f t="shared" si="2"/>
        <v>6268229.3600000003</v>
      </c>
      <c r="N102" s="130">
        <f t="shared" si="2"/>
        <v>6268229.3600000003</v>
      </c>
      <c r="O102" s="130">
        <f t="shared" si="2"/>
        <v>0</v>
      </c>
      <c r="P102" s="130">
        <f t="shared" si="2"/>
        <v>0</v>
      </c>
      <c r="R102" s="123"/>
    </row>
    <row r="103" spans="3:18" ht="27.1" customHeight="1">
      <c r="C103" s="64"/>
      <c r="D103" s="226"/>
      <c r="E103" s="124" t="s">
        <v>192</v>
      </c>
      <c r="F103" s="114" t="s">
        <v>193</v>
      </c>
      <c r="G103" s="120"/>
      <c r="I103" s="63">
        <f t="shared" si="2"/>
        <v>0</v>
      </c>
      <c r="J103" s="63">
        <f t="shared" si="2"/>
        <v>0</v>
      </c>
      <c r="K103" s="63">
        <f t="shared" si="2"/>
        <v>0</v>
      </c>
      <c r="L103" s="63">
        <f t="shared" si="2"/>
        <v>0</v>
      </c>
      <c r="M103" s="130">
        <f t="shared" si="2"/>
        <v>0</v>
      </c>
      <c r="N103" s="130">
        <f t="shared" si="2"/>
        <v>0</v>
      </c>
      <c r="O103" s="130">
        <f t="shared" si="2"/>
        <v>0</v>
      </c>
      <c r="P103" s="130">
        <f t="shared" si="2"/>
        <v>0</v>
      </c>
      <c r="R103" s="123"/>
    </row>
    <row r="104" spans="3:18" ht="6" hidden="1" customHeight="1">
      <c r="C104" s="64"/>
      <c r="D104" s="226"/>
      <c r="E104" s="124"/>
      <c r="F104" s="126"/>
      <c r="G104" s="149"/>
      <c r="I104" s="137"/>
      <c r="J104" s="137"/>
      <c r="K104" s="137"/>
      <c r="L104" s="137"/>
      <c r="M104" s="138"/>
      <c r="N104" s="138"/>
      <c r="O104" s="138"/>
      <c r="P104" s="138"/>
      <c r="R104" s="144"/>
    </row>
    <row r="105" spans="3:18" ht="15.1" customHeight="1">
      <c r="C105" s="64"/>
      <c r="D105" s="226"/>
      <c r="E105" s="124" t="s">
        <v>195</v>
      </c>
      <c r="F105" s="114" t="s">
        <v>196</v>
      </c>
      <c r="G105" s="120"/>
      <c r="I105" s="63">
        <f t="shared" ref="I105:P108" si="3">SUM(I29,I47,I67,I85)</f>
        <v>0</v>
      </c>
      <c r="J105" s="63">
        <f t="shared" si="3"/>
        <v>0</v>
      </c>
      <c r="K105" s="63">
        <f t="shared" si="3"/>
        <v>0</v>
      </c>
      <c r="L105" s="63">
        <f t="shared" si="3"/>
        <v>0</v>
      </c>
      <c r="M105" s="130">
        <f t="shared" si="3"/>
        <v>0</v>
      </c>
      <c r="N105" s="130">
        <f t="shared" si="3"/>
        <v>0</v>
      </c>
      <c r="O105" s="130">
        <f t="shared" si="3"/>
        <v>0</v>
      </c>
      <c r="P105" s="130">
        <f t="shared" si="3"/>
        <v>0</v>
      </c>
      <c r="R105" s="123"/>
    </row>
    <row r="106" spans="3:18" ht="15.1" customHeight="1">
      <c r="C106" s="64"/>
      <c r="D106" s="226"/>
      <c r="E106" s="124" t="s">
        <v>198</v>
      </c>
      <c r="F106" s="114" t="s">
        <v>199</v>
      </c>
      <c r="G106" s="120"/>
      <c r="I106" s="63">
        <f t="shared" si="3"/>
        <v>7695.6670000000004</v>
      </c>
      <c r="J106" s="63">
        <f t="shared" si="3"/>
        <v>7695.6670000000004</v>
      </c>
      <c r="K106" s="63">
        <f t="shared" si="3"/>
        <v>0</v>
      </c>
      <c r="L106" s="63">
        <f t="shared" si="3"/>
        <v>0</v>
      </c>
      <c r="M106" s="130">
        <f t="shared" si="3"/>
        <v>23729897.009999998</v>
      </c>
      <c r="N106" s="130">
        <f t="shared" si="3"/>
        <v>23729897.009999998</v>
      </c>
      <c r="O106" s="130">
        <f t="shared" si="3"/>
        <v>0</v>
      </c>
      <c r="P106" s="130">
        <f t="shared" si="3"/>
        <v>0</v>
      </c>
      <c r="R106" s="123"/>
    </row>
    <row r="107" spans="3:18" ht="15.1" customHeight="1">
      <c r="C107" s="64"/>
      <c r="D107" s="226"/>
      <c r="E107" s="124" t="s">
        <v>200</v>
      </c>
      <c r="F107" s="114" t="s">
        <v>201</v>
      </c>
      <c r="G107" s="120"/>
      <c r="I107" s="63">
        <f t="shared" si="3"/>
        <v>9728.4700000000012</v>
      </c>
      <c r="J107" s="63">
        <f t="shared" si="3"/>
        <v>9728.4700000000012</v>
      </c>
      <c r="K107" s="63">
        <f t="shared" si="3"/>
        <v>0</v>
      </c>
      <c r="L107" s="63">
        <f t="shared" si="3"/>
        <v>0</v>
      </c>
      <c r="M107" s="130">
        <f t="shared" si="3"/>
        <v>29998126.369999997</v>
      </c>
      <c r="N107" s="130">
        <f t="shared" si="3"/>
        <v>29998126.369999997</v>
      </c>
      <c r="O107" s="130">
        <f t="shared" si="3"/>
        <v>0</v>
      </c>
      <c r="P107" s="130">
        <f t="shared" si="3"/>
        <v>0</v>
      </c>
      <c r="R107" s="123"/>
    </row>
    <row r="108" spans="3:18" ht="15.1" customHeight="1">
      <c r="C108" s="64"/>
      <c r="D108" s="226"/>
      <c r="E108" s="124" t="s">
        <v>202</v>
      </c>
      <c r="F108" s="114" t="s">
        <v>203</v>
      </c>
      <c r="G108" s="120"/>
      <c r="I108" s="63">
        <f t="shared" si="3"/>
        <v>9728.4700000000012</v>
      </c>
      <c r="J108" s="63">
        <f t="shared" si="3"/>
        <v>9728.4700000000012</v>
      </c>
      <c r="K108" s="63">
        <f t="shared" si="3"/>
        <v>0</v>
      </c>
      <c r="L108" s="63">
        <f t="shared" si="3"/>
        <v>0</v>
      </c>
      <c r="M108" s="130">
        <f t="shared" si="3"/>
        <v>29998126.369999997</v>
      </c>
      <c r="N108" s="130">
        <f t="shared" si="3"/>
        <v>29998126.369999997</v>
      </c>
      <c r="O108" s="130">
        <f t="shared" si="3"/>
        <v>0</v>
      </c>
      <c r="P108" s="130">
        <f t="shared" si="3"/>
        <v>0</v>
      </c>
      <c r="R108" s="123"/>
    </row>
    <row r="109" spans="3:18" ht="6" hidden="1" customHeight="1">
      <c r="C109" s="64"/>
      <c r="D109" s="226"/>
      <c r="E109" s="124"/>
      <c r="F109" s="126"/>
      <c r="G109" s="149"/>
      <c r="I109" s="137"/>
      <c r="J109" s="137"/>
      <c r="K109" s="137"/>
      <c r="L109" s="137"/>
      <c r="M109" s="138"/>
      <c r="N109" s="138"/>
      <c r="O109" s="138"/>
      <c r="P109" s="138"/>
      <c r="R109" s="144"/>
    </row>
    <row r="110" spans="3:18" ht="6" hidden="1" customHeight="1">
      <c r="C110" s="64"/>
      <c r="D110" s="226"/>
      <c r="E110" s="124"/>
      <c r="F110" s="126"/>
      <c r="G110" s="149"/>
      <c r="I110" s="137"/>
      <c r="J110" s="137"/>
      <c r="K110" s="137"/>
      <c r="L110" s="137"/>
      <c r="M110" s="138"/>
      <c r="N110" s="138"/>
      <c r="O110" s="138"/>
      <c r="P110" s="138"/>
      <c r="R110" s="144"/>
    </row>
    <row r="111" spans="3:18" ht="6" hidden="1" customHeight="1">
      <c r="C111" s="64"/>
      <c r="D111" s="226"/>
      <c r="E111" s="124"/>
      <c r="F111" s="126"/>
      <c r="G111" s="149"/>
      <c r="I111" s="137"/>
      <c r="J111" s="137"/>
      <c r="K111" s="137"/>
      <c r="L111" s="137"/>
      <c r="M111" s="138"/>
      <c r="N111" s="138"/>
      <c r="O111" s="138"/>
      <c r="P111" s="138"/>
      <c r="R111" s="144"/>
    </row>
    <row r="112" spans="3:18" ht="6" hidden="1" customHeight="1">
      <c r="C112" s="64"/>
      <c r="D112" s="226"/>
      <c r="E112" s="124"/>
      <c r="F112" s="126"/>
      <c r="G112" s="149"/>
      <c r="I112" s="137"/>
      <c r="J112" s="137"/>
      <c r="K112" s="137"/>
      <c r="L112" s="137"/>
      <c r="M112" s="138"/>
      <c r="N112" s="138"/>
      <c r="O112" s="138"/>
      <c r="P112" s="138"/>
      <c r="R112" s="144"/>
    </row>
    <row r="113" spans="3:18" ht="6" hidden="1" customHeight="1">
      <c r="C113" s="64"/>
      <c r="D113" s="226"/>
      <c r="E113" s="124"/>
      <c r="F113" s="126"/>
      <c r="G113" s="149"/>
      <c r="I113" s="137"/>
      <c r="J113" s="137"/>
      <c r="K113" s="137"/>
      <c r="L113" s="137"/>
      <c r="M113" s="138"/>
      <c r="N113" s="138"/>
      <c r="O113" s="138"/>
      <c r="P113" s="138"/>
      <c r="R113" s="144"/>
    </row>
    <row r="114" spans="3:18" ht="6" hidden="1" customHeight="1">
      <c r="C114" s="64"/>
      <c r="D114" s="226"/>
      <c r="E114" s="124"/>
      <c r="F114" s="126"/>
      <c r="G114" s="149"/>
      <c r="I114" s="137"/>
      <c r="J114" s="137"/>
      <c r="K114" s="137"/>
      <c r="L114" s="137"/>
      <c r="M114" s="138"/>
      <c r="N114" s="138"/>
      <c r="O114" s="138"/>
      <c r="P114" s="138"/>
      <c r="R114" s="144"/>
    </row>
    <row r="115" spans="3:18" ht="6" hidden="1" customHeight="1">
      <c r="C115" s="64"/>
      <c r="D115" s="226"/>
      <c r="E115" s="124"/>
      <c r="F115" s="126"/>
      <c r="G115" s="149"/>
      <c r="I115" s="137"/>
      <c r="J115" s="137"/>
      <c r="K115" s="137"/>
      <c r="L115" s="137"/>
      <c r="M115" s="138"/>
      <c r="N115" s="138"/>
      <c r="O115" s="138"/>
      <c r="P115" s="138"/>
      <c r="R115" s="144"/>
    </row>
    <row r="116" spans="3:18" ht="6" hidden="1" customHeight="1">
      <c r="C116" s="64"/>
      <c r="D116" s="226"/>
      <c r="E116" s="124"/>
      <c r="F116" s="126"/>
      <c r="G116" s="149"/>
      <c r="I116" s="137"/>
      <c r="J116" s="137"/>
      <c r="K116" s="137"/>
      <c r="L116" s="137"/>
      <c r="M116" s="138"/>
      <c r="N116" s="138"/>
      <c r="O116" s="138"/>
      <c r="P116" s="138"/>
      <c r="R116" s="144"/>
    </row>
    <row r="117" spans="3:18" ht="6" hidden="1" customHeight="1">
      <c r="C117" s="64"/>
      <c r="D117" s="226"/>
      <c r="E117" s="124"/>
      <c r="F117" s="126"/>
      <c r="G117" s="149"/>
      <c r="I117" s="137"/>
      <c r="J117" s="137"/>
      <c r="K117" s="137"/>
      <c r="L117" s="137"/>
      <c r="M117" s="138"/>
      <c r="N117" s="138"/>
      <c r="O117" s="138"/>
      <c r="P117" s="138"/>
      <c r="R117" s="144"/>
    </row>
    <row r="118" spans="3:18" ht="6" hidden="1" customHeight="1">
      <c r="C118" s="64"/>
      <c r="D118" s="226"/>
      <c r="E118" s="124"/>
      <c r="F118" s="126"/>
      <c r="G118" s="149"/>
      <c r="I118" s="137"/>
      <c r="J118" s="137"/>
      <c r="K118" s="137"/>
      <c r="L118" s="137"/>
      <c r="M118" s="138"/>
      <c r="N118" s="138"/>
      <c r="O118" s="138"/>
      <c r="P118" s="138"/>
      <c r="R118" s="144"/>
    </row>
    <row r="119" spans="3:18" ht="6" hidden="1" customHeight="1">
      <c r="C119" s="64"/>
      <c r="D119" s="226"/>
      <c r="E119" s="124"/>
      <c r="F119" s="126"/>
      <c r="G119" s="149"/>
      <c r="I119" s="137"/>
      <c r="J119" s="137"/>
      <c r="K119" s="137"/>
      <c r="L119" s="137"/>
      <c r="M119" s="138"/>
      <c r="N119" s="138"/>
      <c r="O119" s="138"/>
      <c r="P119" s="138"/>
      <c r="R119" s="144"/>
    </row>
    <row r="120" spans="3:18" ht="6" hidden="1" customHeight="1">
      <c r="C120" s="64"/>
      <c r="D120" s="226"/>
      <c r="E120" s="124"/>
      <c r="F120" s="126"/>
      <c r="G120" s="149"/>
      <c r="I120" s="137"/>
      <c r="J120" s="137"/>
      <c r="K120" s="137"/>
      <c r="L120" s="137"/>
      <c r="M120" s="138"/>
      <c r="N120" s="138"/>
      <c r="O120" s="138"/>
      <c r="P120" s="138"/>
      <c r="R120" s="144"/>
    </row>
    <row r="121" spans="3:18" ht="6" hidden="1" customHeight="1">
      <c r="C121" s="64"/>
      <c r="D121" s="226"/>
      <c r="E121" s="124"/>
      <c r="F121" s="126"/>
      <c r="G121" s="149"/>
      <c r="I121" s="137"/>
      <c r="J121" s="137"/>
      <c r="K121" s="137"/>
      <c r="L121" s="137"/>
      <c r="M121" s="138"/>
      <c r="N121" s="138"/>
      <c r="O121" s="138"/>
      <c r="P121" s="138"/>
      <c r="R121" s="144"/>
    </row>
    <row r="122" spans="3:18" ht="6" hidden="1" customHeight="1">
      <c r="C122" s="64"/>
      <c r="D122" s="226"/>
      <c r="E122" s="124"/>
      <c r="F122" s="126"/>
      <c r="G122" s="149"/>
      <c r="I122" s="137"/>
      <c r="J122" s="137"/>
      <c r="K122" s="137"/>
      <c r="L122" s="137"/>
      <c r="M122" s="138"/>
      <c r="N122" s="138"/>
      <c r="O122" s="138"/>
      <c r="P122" s="138"/>
      <c r="R122" s="144"/>
    </row>
    <row r="123" spans="3:18" ht="6" hidden="1" customHeight="1">
      <c r="C123" s="64"/>
      <c r="D123" s="226"/>
      <c r="E123" s="124"/>
      <c r="F123" s="126"/>
      <c r="G123" s="149"/>
      <c r="I123" s="137"/>
      <c r="J123" s="137"/>
      <c r="K123" s="137"/>
      <c r="L123" s="137"/>
      <c r="M123" s="138"/>
      <c r="N123" s="138"/>
      <c r="O123" s="138"/>
      <c r="P123" s="138"/>
      <c r="R123" s="144"/>
    </row>
    <row r="124" spans="3:18" ht="6" hidden="1" customHeight="1">
      <c r="C124" s="64"/>
      <c r="D124" s="226"/>
      <c r="E124" s="124"/>
      <c r="F124" s="126"/>
      <c r="G124" s="149"/>
      <c r="I124" s="137"/>
      <c r="J124" s="137"/>
      <c r="K124" s="137"/>
      <c r="L124" s="137"/>
      <c r="M124" s="138"/>
      <c r="N124" s="138"/>
      <c r="O124" s="138"/>
      <c r="P124" s="138"/>
      <c r="R124" s="145"/>
    </row>
    <row r="125" spans="3:18" ht="6" hidden="1" customHeight="1">
      <c r="C125" s="64"/>
      <c r="D125" s="226"/>
      <c r="E125" s="124"/>
      <c r="F125" s="126"/>
      <c r="G125" s="149"/>
      <c r="I125" s="137"/>
      <c r="J125" s="137"/>
      <c r="K125" s="137"/>
      <c r="L125" s="137"/>
      <c r="M125" s="138"/>
      <c r="N125" s="138"/>
      <c r="O125" s="138"/>
      <c r="P125" s="138"/>
      <c r="R125" s="144"/>
    </row>
    <row r="126" spans="3:18" ht="6" hidden="1" customHeight="1">
      <c r="C126" s="64"/>
      <c r="D126" s="226"/>
      <c r="E126" s="124"/>
      <c r="F126" s="126"/>
      <c r="G126" s="149"/>
      <c r="I126" s="137"/>
      <c r="J126" s="137"/>
      <c r="K126" s="137"/>
      <c r="L126" s="137"/>
      <c r="M126" s="138"/>
      <c r="N126" s="138"/>
      <c r="O126" s="138"/>
      <c r="P126" s="138"/>
      <c r="R126" s="144"/>
    </row>
    <row r="127" spans="3:18" ht="6" hidden="1" customHeight="1">
      <c r="C127" s="64"/>
      <c r="D127" s="227"/>
      <c r="E127" s="124"/>
      <c r="F127" s="126"/>
      <c r="G127" s="149"/>
      <c r="I127" s="137"/>
      <c r="J127" s="137"/>
      <c r="K127" s="137"/>
      <c r="L127" s="137"/>
      <c r="M127" s="138"/>
      <c r="N127" s="138"/>
      <c r="O127" s="138"/>
      <c r="P127" s="138"/>
      <c r="R127" s="144"/>
    </row>
    <row r="128" spans="3:18" ht="24" customHeight="1">
      <c r="C128" s="64"/>
      <c r="D128" s="132"/>
      <c r="E128" s="133"/>
      <c r="F128" s="135" t="s">
        <v>236</v>
      </c>
      <c r="G128" s="134"/>
      <c r="I128" s="63">
        <f t="shared" ref="I128:P129" si="4">SUM(I30,I48,I68,I86)</f>
        <v>7695.6670000000004</v>
      </c>
      <c r="J128" s="63">
        <f t="shared" si="4"/>
        <v>7695.6670000000004</v>
      </c>
      <c r="K128" s="63">
        <f t="shared" si="4"/>
        <v>0</v>
      </c>
      <c r="L128" s="63">
        <f t="shared" si="4"/>
        <v>0</v>
      </c>
      <c r="M128" s="130">
        <f t="shared" si="4"/>
        <v>23729897.009999998</v>
      </c>
      <c r="N128" s="130">
        <f t="shared" si="4"/>
        <v>23729897.009999998</v>
      </c>
      <c r="O128" s="130">
        <f t="shared" si="4"/>
        <v>0</v>
      </c>
      <c r="P128" s="130">
        <f t="shared" si="4"/>
        <v>0</v>
      </c>
      <c r="R128" s="123"/>
    </row>
    <row r="129" spans="3:18" ht="24" customHeight="1">
      <c r="C129" s="64"/>
      <c r="D129" s="132"/>
      <c r="E129" s="133"/>
      <c r="F129" s="135" t="s">
        <v>237</v>
      </c>
      <c r="G129" s="134"/>
      <c r="I129" s="63">
        <f t="shared" si="4"/>
        <v>9728.4700000000012</v>
      </c>
      <c r="J129" s="63">
        <f t="shared" si="4"/>
        <v>9728.4700000000012</v>
      </c>
      <c r="K129" s="63">
        <f t="shared" si="4"/>
        <v>0</v>
      </c>
      <c r="L129" s="63">
        <f t="shared" si="4"/>
        <v>0</v>
      </c>
      <c r="M129" s="130">
        <f t="shared" si="4"/>
        <v>29998126.369999997</v>
      </c>
      <c r="N129" s="130">
        <f t="shared" si="4"/>
        <v>29998126.369999997</v>
      </c>
      <c r="O129" s="130">
        <f t="shared" si="4"/>
        <v>0</v>
      </c>
      <c r="P129" s="130">
        <f t="shared" si="4"/>
        <v>0</v>
      </c>
      <c r="R129" s="123"/>
    </row>
    <row r="130" spans="3:18" ht="24" customHeight="1">
      <c r="C130" s="64"/>
      <c r="D130" s="132"/>
      <c r="E130" s="133"/>
      <c r="F130" s="135" t="s">
        <v>238</v>
      </c>
      <c r="G130" s="134"/>
      <c r="I130" s="63">
        <f t="shared" ref="I130:P130" si="5">SUM(I51,I89)</f>
        <v>9728.4700000000012</v>
      </c>
      <c r="J130" s="63">
        <f t="shared" si="5"/>
        <v>9728.4700000000012</v>
      </c>
      <c r="K130" s="63">
        <f t="shared" si="5"/>
        <v>0</v>
      </c>
      <c r="L130" s="63">
        <f t="shared" si="5"/>
        <v>0</v>
      </c>
      <c r="M130" s="130">
        <f t="shared" si="5"/>
        <v>29998126.369999997</v>
      </c>
      <c r="N130" s="130">
        <f t="shared" si="5"/>
        <v>29998126.369999997</v>
      </c>
      <c r="O130" s="130">
        <f t="shared" si="5"/>
        <v>0</v>
      </c>
      <c r="P130" s="130">
        <f t="shared" si="5"/>
        <v>0</v>
      </c>
      <c r="R130" s="123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5" customHeight="1"/>
  <cols>
    <col min="1" max="3" width="2.7109375" style="192" hidden="1" customWidth="1"/>
    <col min="4" max="5" width="2.7109375" style="192" customWidth="1"/>
    <col min="6" max="6" width="75.7109375" style="192" customWidth="1"/>
  </cols>
  <sheetData>
    <row r="1" spans="6:6" ht="10.55" hidden="1" customHeight="1"/>
    <row r="2" spans="6:6" ht="10.55" hidden="1" customHeight="1"/>
    <row r="3" spans="6:6" ht="10.55" hidden="1" customHeight="1"/>
    <row r="4" spans="6:6" ht="10.55" hidden="1" customHeight="1"/>
    <row r="5" spans="6:6" ht="10.55" hidden="1" customHeight="1"/>
    <row r="6" spans="6:6" ht="10.55" hidden="1" customHeight="1"/>
    <row r="7" spans="6:6" ht="10.55" hidden="1" customHeight="1"/>
    <row r="9" spans="6:6" ht="18" customHeight="1">
      <c r="F9" s="157" t="s">
        <v>239</v>
      </c>
    </row>
    <row r="10" spans="6:6" ht="12" customHeight="1"/>
    <row r="11" spans="6:6" ht="27.1" customHeight="1">
      <c r="F11" s="158"/>
    </row>
    <row r="12" spans="6:6" ht="27.1" customHeight="1">
      <c r="F12" s="158"/>
    </row>
    <row r="13" spans="6:6" ht="27.1" customHeight="1">
      <c r="F13" s="158"/>
    </row>
    <row r="14" spans="6:6" ht="27.1" customHeight="1">
      <c r="F14" s="158"/>
    </row>
    <row r="15" spans="6:6" ht="27.1" customHeight="1">
      <c r="F15" s="158"/>
    </row>
    <row r="16" spans="6:6" ht="27.1" customHeight="1">
      <c r="F16" s="158"/>
    </row>
    <row r="17" spans="6:6" ht="27.1" customHeight="1">
      <c r="F17" s="158"/>
    </row>
    <row r="18" spans="6:6" ht="27.1" customHeight="1">
      <c r="F18" s="158"/>
    </row>
    <row r="19" spans="6:6" ht="27.1" customHeight="1">
      <c r="F19" s="158"/>
    </row>
    <row r="20" spans="6:6" ht="27.1" customHeight="1">
      <c r="F20" s="15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5" customHeight="1"/>
  <cols>
    <col min="1" max="1" width="42.7109375" style="192" customWidth="1"/>
    <col min="2" max="2" width="6.7109375" style="192" customWidth="1"/>
    <col min="3" max="3" width="40.7109375" style="192" customWidth="1"/>
    <col min="4" max="4" width="3.7109375" style="192" customWidth="1"/>
    <col min="5" max="5" width="45.7109375" style="192" customWidth="1"/>
    <col min="6" max="6" width="3.7109375" style="192" customWidth="1"/>
    <col min="7" max="7" width="42.7109375" style="192" customWidth="1"/>
    <col min="8" max="8" width="4.7109375" style="192" customWidth="1"/>
    <col min="9" max="9" width="9.7109375" style="192" customWidth="1"/>
    <col min="10" max="10" width="23.85546875" style="192" customWidth="1"/>
    <col min="11" max="11" width="2.7109375" style="192" customWidth="1"/>
    <col min="12" max="12" width="13.7109375" style="192" customWidth="1"/>
    <col min="13" max="13" width="9.140625" style="192"/>
    <col min="14" max="14" width="2.7109375" style="192" customWidth="1"/>
    <col min="15" max="15" width="12.140625" style="192" customWidth="1"/>
  </cols>
  <sheetData>
    <row r="1" spans="1:15" ht="11.3" customHeight="1">
      <c r="A1" s="159" t="s">
        <v>240</v>
      </c>
      <c r="B1" s="160" t="s">
        <v>241</v>
      </c>
      <c r="C1" s="159" t="s">
        <v>240</v>
      </c>
      <c r="D1" s="91"/>
      <c r="E1" s="92" t="s">
        <v>242</v>
      </c>
      <c r="F1" s="91"/>
      <c r="G1" s="92" t="s">
        <v>243</v>
      </c>
      <c r="H1" s="91"/>
      <c r="I1" s="93" t="s">
        <v>244</v>
      </c>
      <c r="J1" s="92" t="s">
        <v>245</v>
      </c>
      <c r="L1" s="92" t="s">
        <v>246</v>
      </c>
      <c r="O1" s="92" t="s">
        <v>247</v>
      </c>
    </row>
    <row r="2" spans="1:15" ht="11.3" customHeight="1">
      <c r="A2" s="159" t="s">
        <v>248</v>
      </c>
      <c r="B2" s="160" t="s">
        <v>249</v>
      </c>
      <c r="C2" s="159" t="s">
        <v>248</v>
      </c>
      <c r="D2" s="91"/>
      <c r="E2" s="94" t="s">
        <v>250</v>
      </c>
      <c r="F2" s="91"/>
      <c r="G2" s="95" t="str">
        <f>YEAR</f>
        <v>2024</v>
      </c>
      <c r="H2" s="91"/>
      <c r="I2" s="93" t="s">
        <v>251</v>
      </c>
      <c r="J2" s="92" t="s">
        <v>252</v>
      </c>
      <c r="L2" s="94" t="s">
        <v>123</v>
      </c>
      <c r="M2" s="99">
        <v>1</v>
      </c>
      <c r="O2" s="94">
        <v>2023</v>
      </c>
    </row>
    <row r="3" spans="1:15" ht="11.3" customHeight="1">
      <c r="A3" s="159" t="s">
        <v>253</v>
      </c>
      <c r="B3" s="160" t="s">
        <v>254</v>
      </c>
      <c r="C3" s="159" t="s">
        <v>253</v>
      </c>
      <c r="D3" s="91"/>
      <c r="E3" s="94" t="s">
        <v>68</v>
      </c>
      <c r="F3" s="91"/>
      <c r="H3" s="91"/>
      <c r="I3" s="93" t="s">
        <v>255</v>
      </c>
      <c r="J3" s="92" t="s">
        <v>256</v>
      </c>
      <c r="L3" s="94" t="s">
        <v>128</v>
      </c>
      <c r="M3" s="99">
        <v>2</v>
      </c>
      <c r="O3" s="94">
        <v>2024</v>
      </c>
    </row>
    <row r="4" spans="1:15" ht="11.3" customHeight="1">
      <c r="A4" s="159" t="s">
        <v>257</v>
      </c>
      <c r="B4" s="160" t="s">
        <v>258</v>
      </c>
      <c r="C4" s="159" t="s">
        <v>257</v>
      </c>
      <c r="D4" s="91"/>
      <c r="F4" s="91"/>
      <c r="G4" s="92" t="s">
        <v>259</v>
      </c>
      <c r="H4" s="91"/>
      <c r="I4" s="93" t="s">
        <v>260</v>
      </c>
      <c r="J4" s="92" t="s">
        <v>261</v>
      </c>
      <c r="L4" s="94" t="s">
        <v>130</v>
      </c>
      <c r="M4" s="99">
        <v>3</v>
      </c>
      <c r="O4" s="94">
        <v>2025</v>
      </c>
    </row>
    <row r="5" spans="1:15" ht="11.3" customHeight="1">
      <c r="A5" s="159" t="s">
        <v>262</v>
      </c>
      <c r="B5" s="160" t="s">
        <v>263</v>
      </c>
      <c r="C5" s="159" t="s">
        <v>262</v>
      </c>
      <c r="D5" s="91"/>
      <c r="F5" s="91"/>
      <c r="G5" s="95" t="str">
        <f>"01.01."&amp;PERIOD</f>
        <v>01.01.2024</v>
      </c>
      <c r="H5" s="91"/>
      <c r="I5" s="93" t="s">
        <v>264</v>
      </c>
      <c r="J5" s="92" t="s">
        <v>265</v>
      </c>
      <c r="L5" s="94" t="s">
        <v>132</v>
      </c>
      <c r="M5" s="99">
        <v>4</v>
      </c>
    </row>
    <row r="6" spans="1:15" ht="11.3" customHeight="1">
      <c r="A6" s="159" t="s">
        <v>266</v>
      </c>
      <c r="B6" s="160" t="s">
        <v>267</v>
      </c>
      <c r="C6" s="159" t="s">
        <v>266</v>
      </c>
      <c r="D6" s="91"/>
      <c r="E6" s="92" t="s">
        <v>268</v>
      </c>
      <c r="F6" s="91"/>
      <c r="G6" s="95" t="str">
        <f>"31.12."&amp;PERIOD</f>
        <v>31.12.2024</v>
      </c>
      <c r="H6" s="91"/>
      <c r="I6" s="96"/>
      <c r="J6" s="92" t="s">
        <v>269</v>
      </c>
      <c r="L6" s="94" t="s">
        <v>134</v>
      </c>
      <c r="M6" s="99">
        <v>5</v>
      </c>
    </row>
    <row r="7" spans="1:15" ht="11.3" customHeight="1">
      <c r="A7" s="159" t="s">
        <v>270</v>
      </c>
      <c r="B7" s="160" t="s">
        <v>271</v>
      </c>
      <c r="C7" s="159" t="s">
        <v>270</v>
      </c>
      <c r="D7" s="91"/>
      <c r="E7" s="97" t="s">
        <v>56</v>
      </c>
      <c r="F7" s="91"/>
      <c r="G7" s="91"/>
      <c r="H7" s="91"/>
      <c r="I7" s="91"/>
      <c r="J7" s="91"/>
      <c r="L7" s="94" t="s">
        <v>136</v>
      </c>
      <c r="M7" s="99">
        <v>6</v>
      </c>
    </row>
    <row r="8" spans="1:15" ht="11.3" customHeight="1">
      <c r="A8" s="159" t="s">
        <v>272</v>
      </c>
      <c r="B8" s="160" t="s">
        <v>273</v>
      </c>
      <c r="C8" s="159" t="s">
        <v>272</v>
      </c>
      <c r="D8" s="91"/>
      <c r="E8" s="97" t="s">
        <v>274</v>
      </c>
      <c r="F8" s="91"/>
      <c r="G8" s="92" t="s">
        <v>275</v>
      </c>
      <c r="H8" s="91"/>
      <c r="I8" s="91"/>
      <c r="J8" s="91"/>
      <c r="L8" s="94" t="s">
        <v>138</v>
      </c>
      <c r="M8" s="99">
        <v>7</v>
      </c>
    </row>
    <row r="9" spans="1:15" ht="11.3" customHeight="1">
      <c r="A9" s="159" t="s">
        <v>276</v>
      </c>
      <c r="B9" s="160" t="s">
        <v>277</v>
      </c>
      <c r="C9" s="159" t="s">
        <v>276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140</v>
      </c>
      <c r="M9" s="99">
        <v>8</v>
      </c>
    </row>
    <row r="10" spans="1:15" ht="11.3" customHeight="1">
      <c r="A10" s="159" t="s">
        <v>278</v>
      </c>
      <c r="B10" s="160" t="s">
        <v>279</v>
      </c>
      <c r="C10" s="159" t="s">
        <v>278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142</v>
      </c>
      <c r="M10" s="99">
        <v>9</v>
      </c>
    </row>
    <row r="11" spans="1:15" ht="11.3" customHeight="1">
      <c r="A11" s="161" t="s">
        <v>280</v>
      </c>
      <c r="B11" s="160" t="s">
        <v>281</v>
      </c>
      <c r="C11" s="159" t="s">
        <v>282</v>
      </c>
      <c r="D11" s="91"/>
      <c r="E11" s="92" t="s">
        <v>283</v>
      </c>
      <c r="F11" s="91"/>
      <c r="H11" s="91"/>
      <c r="I11" s="91"/>
      <c r="J11" s="91"/>
      <c r="L11" s="94" t="s">
        <v>144</v>
      </c>
      <c r="M11" s="99">
        <v>10</v>
      </c>
    </row>
    <row r="12" spans="1:15" ht="11.3" customHeight="1">
      <c r="A12" s="161" t="s">
        <v>284</v>
      </c>
      <c r="B12" s="160" t="s">
        <v>285</v>
      </c>
      <c r="C12" s="159"/>
      <c r="D12" s="91"/>
      <c r="E12" s="97" t="s">
        <v>82</v>
      </c>
      <c r="F12" s="91"/>
      <c r="G12" s="92" t="s">
        <v>286</v>
      </c>
      <c r="H12" s="91"/>
      <c r="I12" s="91"/>
      <c r="J12" s="91"/>
      <c r="L12" s="94" t="s">
        <v>147</v>
      </c>
      <c r="M12" s="99">
        <v>11</v>
      </c>
    </row>
    <row r="13" spans="1:15" ht="11.3" customHeight="1">
      <c r="A13" s="161" t="s">
        <v>287</v>
      </c>
      <c r="B13" s="160" t="s">
        <v>288</v>
      </c>
      <c r="C13" s="159" t="s">
        <v>289</v>
      </c>
      <c r="D13" s="91"/>
      <c r="E13" s="97" t="s">
        <v>290</v>
      </c>
      <c r="F13" s="91"/>
      <c r="G13" s="95" t="str">
        <f>"01.01."&amp;PERIOD</f>
        <v>01.01.2024</v>
      </c>
      <c r="H13" s="91"/>
      <c r="I13" s="91"/>
      <c r="J13" s="91"/>
      <c r="L13" s="94" t="s">
        <v>30</v>
      </c>
      <c r="M13" s="99">
        <v>12</v>
      </c>
    </row>
    <row r="14" spans="1:15" ht="11.3" customHeight="1">
      <c r="A14" s="161" t="s">
        <v>291</v>
      </c>
      <c r="B14" s="160" t="s">
        <v>292</v>
      </c>
      <c r="C14" s="159" t="s">
        <v>293</v>
      </c>
      <c r="D14" s="91"/>
      <c r="E14" s="97" t="s">
        <v>294</v>
      </c>
      <c r="F14" s="91"/>
      <c r="G14" s="95" t="str">
        <f>"31.12."&amp;PERIOD</f>
        <v>31.12.2024</v>
      </c>
      <c r="H14" s="91"/>
      <c r="I14" s="91"/>
      <c r="J14" s="91"/>
      <c r="L14" s="94" t="s">
        <v>26</v>
      </c>
      <c r="M14" s="99">
        <v>13</v>
      </c>
    </row>
    <row r="15" spans="1:15" ht="11.3" customHeight="1">
      <c r="A15" s="162" t="s">
        <v>295</v>
      </c>
      <c r="B15" s="163"/>
      <c r="C15" s="162"/>
      <c r="D15" s="91"/>
      <c r="E15" s="97" t="s">
        <v>296</v>
      </c>
      <c r="F15" s="91"/>
      <c r="H15" s="91"/>
      <c r="I15" s="91"/>
      <c r="J15" s="91"/>
    </row>
    <row r="16" spans="1:15" ht="11.3" customHeight="1">
      <c r="A16" s="159" t="s">
        <v>297</v>
      </c>
      <c r="B16" s="160" t="s">
        <v>298</v>
      </c>
      <c r="C16" s="159" t="s">
        <v>297</v>
      </c>
      <c r="D16" s="91"/>
      <c r="E16" s="97" t="s">
        <v>299</v>
      </c>
      <c r="F16" s="91"/>
      <c r="G16" s="92" t="s">
        <v>300</v>
      </c>
      <c r="H16" s="91"/>
      <c r="I16" s="91"/>
      <c r="J16" s="91"/>
    </row>
    <row r="17" spans="1:10" ht="11.3" customHeight="1">
      <c r="A17" s="159" t="s">
        <v>301</v>
      </c>
      <c r="B17" s="160" t="s">
        <v>302</v>
      </c>
      <c r="C17" s="159" t="s">
        <v>301</v>
      </c>
      <c r="D17" s="91"/>
      <c r="E17" s="97" t="s">
        <v>303</v>
      </c>
      <c r="F17" s="91"/>
      <c r="G17" s="97" t="s">
        <v>304</v>
      </c>
      <c r="H17" s="91"/>
      <c r="I17" s="91"/>
      <c r="J17" s="91"/>
    </row>
    <row r="18" spans="1:10" ht="11.3" customHeight="1">
      <c r="A18" s="162" t="s">
        <v>305</v>
      </c>
      <c r="B18" s="163"/>
      <c r="C18" s="162"/>
      <c r="D18" s="91"/>
      <c r="F18" s="91"/>
      <c r="H18" s="91"/>
      <c r="I18" s="91"/>
      <c r="J18" s="91"/>
    </row>
    <row r="19" spans="1:10" ht="11.3" customHeight="1">
      <c r="A19" s="159" t="s">
        <v>306</v>
      </c>
      <c r="B19" s="160" t="s">
        <v>307</v>
      </c>
      <c r="C19" s="159" t="s">
        <v>306</v>
      </c>
      <c r="D19" s="91"/>
      <c r="F19" s="91"/>
      <c r="G19" s="92" t="s">
        <v>308</v>
      </c>
      <c r="H19" s="91"/>
      <c r="I19" s="91"/>
      <c r="J19" s="91"/>
    </row>
    <row r="20" spans="1:10" ht="11.3" customHeight="1">
      <c r="A20" s="159" t="s">
        <v>309</v>
      </c>
      <c r="B20" s="160" t="s">
        <v>310</v>
      </c>
      <c r="C20" s="159" t="s">
        <v>309</v>
      </c>
      <c r="D20" s="91"/>
      <c r="E20" s="92" t="s">
        <v>311</v>
      </c>
      <c r="F20" s="91"/>
      <c r="G20" s="97" t="s">
        <v>312</v>
      </c>
      <c r="H20" s="91"/>
      <c r="I20" s="91"/>
      <c r="J20" s="91"/>
    </row>
    <row r="21" spans="1:10" ht="11.3" customHeight="1">
      <c r="A21" s="159" t="s">
        <v>313</v>
      </c>
      <c r="B21" s="160" t="s">
        <v>314</v>
      </c>
      <c r="C21" s="159" t="s">
        <v>315</v>
      </c>
      <c r="D21" s="91"/>
      <c r="E21" s="97" t="s">
        <v>33</v>
      </c>
      <c r="F21" s="91"/>
      <c r="G21" s="91"/>
      <c r="H21" s="91"/>
      <c r="I21" s="91"/>
      <c r="J21" s="91"/>
    </row>
    <row r="22" spans="1:10" ht="11.3" customHeight="1">
      <c r="A22" s="159" t="s">
        <v>316</v>
      </c>
      <c r="B22" s="160" t="s">
        <v>317</v>
      </c>
      <c r="C22" s="159" t="s">
        <v>316</v>
      </c>
      <c r="D22" s="91"/>
      <c r="E22" s="97" t="s">
        <v>318</v>
      </c>
      <c r="F22" s="91"/>
      <c r="G22" s="91"/>
      <c r="H22" s="91"/>
      <c r="I22" s="91"/>
      <c r="J22" s="91"/>
    </row>
    <row r="23" spans="1:10" ht="11.3" customHeight="1">
      <c r="A23" s="159" t="s">
        <v>319</v>
      </c>
      <c r="B23" s="160" t="s">
        <v>320</v>
      </c>
      <c r="C23" s="159" t="s">
        <v>319</v>
      </c>
      <c r="D23" s="91"/>
      <c r="E23" s="97" t="s">
        <v>321</v>
      </c>
      <c r="F23" s="91"/>
      <c r="G23" s="91"/>
      <c r="H23" s="91"/>
      <c r="I23" s="91"/>
      <c r="J23" s="91"/>
    </row>
    <row r="24" spans="1:10" ht="11.3" customHeight="1">
      <c r="A24" s="159" t="s">
        <v>322</v>
      </c>
      <c r="B24" s="160" t="s">
        <v>323</v>
      </c>
      <c r="C24" s="159" t="s">
        <v>322</v>
      </c>
      <c r="D24" s="91"/>
      <c r="E24" s="97" t="s">
        <v>324</v>
      </c>
      <c r="F24" s="91"/>
      <c r="G24" s="91"/>
      <c r="H24" s="91"/>
      <c r="I24" s="91"/>
      <c r="J24" s="91"/>
    </row>
    <row r="25" spans="1:10" ht="11.3" customHeight="1">
      <c r="A25" s="159" t="s">
        <v>325</v>
      </c>
      <c r="B25" s="160" t="s">
        <v>326</v>
      </c>
      <c r="C25" s="159" t="s">
        <v>327</v>
      </c>
      <c r="D25" s="91"/>
      <c r="E25" s="97" t="s">
        <v>328</v>
      </c>
      <c r="F25" s="91"/>
      <c r="G25" s="91"/>
      <c r="H25" s="91"/>
      <c r="I25" s="91"/>
      <c r="J25" s="91"/>
    </row>
    <row r="26" spans="1:10" ht="11.3" customHeight="1">
      <c r="A26" s="159" t="s">
        <v>329</v>
      </c>
      <c r="B26" s="160" t="s">
        <v>330</v>
      </c>
      <c r="C26" s="159" t="s">
        <v>329</v>
      </c>
      <c r="D26" s="91"/>
      <c r="F26" s="91"/>
      <c r="G26" s="91"/>
      <c r="H26" s="91"/>
      <c r="I26" s="91"/>
      <c r="J26" s="91"/>
    </row>
    <row r="27" spans="1:10" ht="11.3" customHeight="1">
      <c r="A27" s="159" t="s">
        <v>331</v>
      </c>
      <c r="B27" s="160" t="s">
        <v>332</v>
      </c>
      <c r="C27" s="159" t="s">
        <v>331</v>
      </c>
      <c r="D27" s="91"/>
      <c r="F27" s="91"/>
      <c r="G27" s="91"/>
      <c r="H27" s="91"/>
      <c r="I27" s="91"/>
      <c r="J27" s="91"/>
    </row>
    <row r="28" spans="1:10" ht="11.3" customHeight="1">
      <c r="A28" s="159" t="s">
        <v>333</v>
      </c>
      <c r="B28" s="160" t="s">
        <v>334</v>
      </c>
      <c r="C28" s="159" t="s">
        <v>333</v>
      </c>
      <c r="D28" s="91"/>
      <c r="E28" s="92" t="s">
        <v>335</v>
      </c>
      <c r="F28" s="91"/>
      <c r="G28" s="91"/>
      <c r="H28" s="91"/>
      <c r="I28" s="91"/>
      <c r="J28" s="91"/>
    </row>
    <row r="29" spans="1:10" ht="11.3" customHeight="1">
      <c r="A29" s="159" t="s">
        <v>336</v>
      </c>
      <c r="B29" s="160" t="s">
        <v>337</v>
      </c>
      <c r="C29" s="159" t="s">
        <v>336</v>
      </c>
      <c r="D29" s="91"/>
      <c r="E29" s="97" t="s">
        <v>61</v>
      </c>
      <c r="F29" s="91"/>
      <c r="G29" s="91"/>
      <c r="H29" s="91"/>
      <c r="I29" s="91"/>
      <c r="J29" s="91"/>
    </row>
    <row r="30" spans="1:10" ht="11.3" customHeight="1">
      <c r="A30" s="159" t="s">
        <v>338</v>
      </c>
      <c r="B30" s="160" t="s">
        <v>339</v>
      </c>
      <c r="C30" s="159" t="s">
        <v>338</v>
      </c>
      <c r="D30" s="91"/>
      <c r="E30" s="97" t="s">
        <v>340</v>
      </c>
      <c r="F30" s="91"/>
      <c r="G30" s="91"/>
      <c r="H30" s="91"/>
      <c r="I30" s="91"/>
      <c r="J30" s="91"/>
    </row>
    <row r="31" spans="1:10" ht="11.3" customHeight="1">
      <c r="A31" s="159" t="s">
        <v>341</v>
      </c>
      <c r="B31" s="160" t="s">
        <v>342</v>
      </c>
      <c r="C31" s="159" t="s">
        <v>341</v>
      </c>
      <c r="D31" s="91"/>
      <c r="E31" s="156" t="s">
        <v>343</v>
      </c>
      <c r="F31" s="91"/>
      <c r="G31" s="91"/>
      <c r="H31" s="91"/>
      <c r="I31" s="91"/>
      <c r="J31" s="91"/>
    </row>
    <row r="32" spans="1:10" ht="11.3" customHeight="1">
      <c r="A32" s="159" t="s">
        <v>344</v>
      </c>
      <c r="B32" s="160" t="s">
        <v>345</v>
      </c>
      <c r="C32" s="159" t="s">
        <v>344</v>
      </c>
      <c r="D32" s="91"/>
      <c r="E32" s="156" t="s">
        <v>346</v>
      </c>
      <c r="F32" s="91"/>
      <c r="G32" s="91"/>
      <c r="H32" s="91"/>
      <c r="I32" s="91"/>
      <c r="J32" s="91"/>
    </row>
    <row r="33" spans="1:10" ht="11.3" customHeight="1">
      <c r="A33" s="159" t="s">
        <v>347</v>
      </c>
      <c r="B33" s="160" t="s">
        <v>348</v>
      </c>
      <c r="C33" s="159" t="s">
        <v>347</v>
      </c>
      <c r="D33" s="91"/>
      <c r="F33" s="91"/>
      <c r="G33" s="91"/>
      <c r="H33" s="91"/>
      <c r="I33" s="91"/>
      <c r="J33" s="91"/>
    </row>
    <row r="34" spans="1:10" ht="11.3" customHeight="1">
      <c r="A34" s="159" t="s">
        <v>349</v>
      </c>
      <c r="B34" s="160" t="s">
        <v>350</v>
      </c>
      <c r="C34" s="159" t="s">
        <v>349</v>
      </c>
      <c r="D34" s="91"/>
      <c r="F34" s="91"/>
      <c r="G34" s="91"/>
      <c r="H34" s="91"/>
      <c r="I34" s="91"/>
      <c r="J34" s="91"/>
    </row>
    <row r="35" spans="1:10" ht="11.3" customHeight="1">
      <c r="A35" s="162" t="s">
        <v>351</v>
      </c>
      <c r="B35" s="163"/>
      <c r="C35" s="162"/>
      <c r="D35" s="91"/>
      <c r="E35" s="92" t="s">
        <v>352</v>
      </c>
      <c r="F35" s="91"/>
      <c r="G35" s="91"/>
      <c r="H35" s="91"/>
      <c r="I35" s="91"/>
      <c r="J35" s="91"/>
    </row>
    <row r="36" spans="1:10" ht="11.3" customHeight="1">
      <c r="A36" s="159" t="s">
        <v>353</v>
      </c>
      <c r="B36" s="160" t="s">
        <v>354</v>
      </c>
      <c r="C36" s="159" t="s">
        <v>353</v>
      </c>
      <c r="D36" s="91"/>
      <c r="E36" s="97" t="s">
        <v>16</v>
      </c>
      <c r="F36" s="117" t="s">
        <v>355</v>
      </c>
      <c r="G36" s="91"/>
      <c r="H36" s="91"/>
      <c r="I36" s="91"/>
      <c r="J36" s="91"/>
    </row>
    <row r="37" spans="1:10" ht="11.3" customHeight="1">
      <c r="A37" s="159" t="s">
        <v>19</v>
      </c>
      <c r="B37" s="160" t="s">
        <v>356</v>
      </c>
      <c r="C37" s="159" t="s">
        <v>19</v>
      </c>
      <c r="D37" s="91"/>
      <c r="E37" s="97" t="s">
        <v>357</v>
      </c>
      <c r="F37" s="117" t="s">
        <v>358</v>
      </c>
      <c r="G37" s="91"/>
      <c r="H37" s="91"/>
      <c r="I37" s="91"/>
      <c r="J37" s="91"/>
    </row>
    <row r="38" spans="1:10" ht="11.3" customHeight="1">
      <c r="A38" s="159" t="s">
        <v>359</v>
      </c>
      <c r="B38" s="160" t="s">
        <v>360</v>
      </c>
      <c r="C38" s="159" t="s">
        <v>359</v>
      </c>
      <c r="D38" s="91"/>
      <c r="E38" s="97" t="s">
        <v>361</v>
      </c>
      <c r="F38" s="117" t="s">
        <v>362</v>
      </c>
      <c r="G38" s="91"/>
      <c r="H38" s="91"/>
      <c r="I38" s="91"/>
      <c r="J38" s="91"/>
    </row>
    <row r="39" spans="1:10" ht="11.3" customHeight="1">
      <c r="A39" s="159" t="s">
        <v>363</v>
      </c>
      <c r="B39" s="160" t="s">
        <v>364</v>
      </c>
      <c r="C39" s="159" t="s">
        <v>363</v>
      </c>
      <c r="D39" s="91"/>
      <c r="E39" s="97" t="s">
        <v>365</v>
      </c>
      <c r="F39" s="117" t="s">
        <v>366</v>
      </c>
      <c r="G39" s="91"/>
      <c r="H39" s="91"/>
      <c r="I39" s="91"/>
      <c r="J39" s="91"/>
    </row>
    <row r="40" spans="1:10" ht="11.3" customHeight="1">
      <c r="A40" s="159" t="s">
        <v>367</v>
      </c>
      <c r="B40" s="160" t="s">
        <v>368</v>
      </c>
      <c r="C40" s="159" t="s">
        <v>367</v>
      </c>
      <c r="D40" s="91"/>
      <c r="E40" s="97" t="s">
        <v>369</v>
      </c>
      <c r="F40" s="117" t="s">
        <v>370</v>
      </c>
      <c r="G40" s="91"/>
      <c r="H40" s="91"/>
      <c r="I40" s="91"/>
      <c r="J40" s="91"/>
    </row>
    <row r="41" spans="1:10" ht="11.3" customHeight="1">
      <c r="A41" s="159" t="s">
        <v>371</v>
      </c>
      <c r="B41" s="160" t="s">
        <v>372</v>
      </c>
      <c r="C41" s="159" t="s">
        <v>371</v>
      </c>
      <c r="D41" s="91"/>
      <c r="F41" s="91"/>
      <c r="G41" s="91"/>
      <c r="H41" s="91"/>
      <c r="I41" s="91"/>
      <c r="J41" s="91"/>
    </row>
    <row r="42" spans="1:10" ht="11.3" customHeight="1">
      <c r="A42" s="159" t="s">
        <v>373</v>
      </c>
      <c r="B42" s="160" t="s">
        <v>374</v>
      </c>
      <c r="C42" s="159" t="s">
        <v>373</v>
      </c>
      <c r="D42" s="91"/>
      <c r="F42" s="91"/>
      <c r="G42" s="91"/>
      <c r="H42" s="91"/>
      <c r="I42" s="91"/>
      <c r="J42" s="91"/>
    </row>
    <row r="43" spans="1:10" ht="11.3" customHeight="1">
      <c r="A43" s="159" t="s">
        <v>375</v>
      </c>
      <c r="B43" s="160" t="s">
        <v>376</v>
      </c>
      <c r="C43" s="159" t="s">
        <v>375</v>
      </c>
      <c r="D43" s="91"/>
      <c r="F43" s="91"/>
      <c r="G43" s="91"/>
      <c r="H43" s="91"/>
      <c r="I43" s="91"/>
      <c r="J43" s="91"/>
    </row>
    <row r="44" spans="1:10" ht="11.3" customHeight="1">
      <c r="A44" s="159" t="s">
        <v>377</v>
      </c>
      <c r="B44" s="160" t="s">
        <v>378</v>
      </c>
      <c r="C44" s="159" t="s">
        <v>377</v>
      </c>
      <c r="D44" s="91"/>
      <c r="F44" s="91"/>
      <c r="G44" s="91"/>
      <c r="H44" s="91"/>
      <c r="I44" s="91"/>
      <c r="J44" s="91"/>
    </row>
    <row r="45" spans="1:10" ht="11.3" customHeight="1">
      <c r="A45" s="159" t="s">
        <v>379</v>
      </c>
      <c r="B45" s="160" t="s">
        <v>380</v>
      </c>
      <c r="C45" s="159" t="s">
        <v>379</v>
      </c>
      <c r="D45" s="91"/>
      <c r="F45" s="91"/>
      <c r="G45" s="91"/>
      <c r="H45" s="91"/>
      <c r="I45" s="91"/>
      <c r="J45" s="91"/>
    </row>
    <row r="46" spans="1:10" ht="11.3" customHeight="1">
      <c r="A46" s="159" t="s">
        <v>381</v>
      </c>
      <c r="B46" s="160" t="s">
        <v>382</v>
      </c>
      <c r="C46" s="159" t="s">
        <v>381</v>
      </c>
      <c r="D46" s="91"/>
      <c r="F46" s="91"/>
      <c r="G46" s="91"/>
      <c r="H46" s="91"/>
      <c r="I46" s="91"/>
      <c r="J46" s="91"/>
    </row>
    <row r="47" spans="1:10" ht="11.3" customHeight="1">
      <c r="A47" s="159" t="s">
        <v>383</v>
      </c>
      <c r="B47" s="160" t="s">
        <v>384</v>
      </c>
      <c r="C47" s="159" t="s">
        <v>383</v>
      </c>
      <c r="D47" s="91"/>
      <c r="F47" s="91"/>
      <c r="G47" s="91"/>
      <c r="H47" s="91"/>
      <c r="I47" s="91"/>
      <c r="J47" s="91"/>
    </row>
    <row r="48" spans="1:10" ht="11.3" customHeight="1">
      <c r="A48" s="159" t="s">
        <v>385</v>
      </c>
      <c r="B48" s="160" t="s">
        <v>386</v>
      </c>
      <c r="C48" s="159" t="s">
        <v>385</v>
      </c>
      <c r="D48" s="91"/>
      <c r="F48" s="91"/>
      <c r="G48" s="91"/>
      <c r="H48" s="91"/>
      <c r="I48" s="91"/>
      <c r="J48" s="91"/>
    </row>
    <row r="49" spans="1:10" ht="11.3" customHeight="1">
      <c r="A49" s="159" t="s">
        <v>387</v>
      </c>
      <c r="B49" s="160" t="s">
        <v>388</v>
      </c>
      <c r="C49" s="159" t="s">
        <v>387</v>
      </c>
      <c r="D49" s="91"/>
      <c r="F49" s="91"/>
      <c r="G49" s="91"/>
      <c r="H49" s="91"/>
      <c r="I49" s="91"/>
      <c r="J49" s="91"/>
    </row>
    <row r="50" spans="1:10" ht="11.3" customHeight="1">
      <c r="A50" s="159" t="s">
        <v>389</v>
      </c>
      <c r="B50" s="160" t="s">
        <v>390</v>
      </c>
      <c r="C50" s="159" t="s">
        <v>389</v>
      </c>
      <c r="D50" s="91"/>
      <c r="F50" s="91"/>
      <c r="G50" s="91"/>
      <c r="H50" s="91"/>
      <c r="I50" s="91"/>
      <c r="J50" s="91"/>
    </row>
    <row r="51" spans="1:10" ht="11.3" customHeight="1">
      <c r="A51" s="159" t="s">
        <v>391</v>
      </c>
      <c r="B51" s="160" t="s">
        <v>392</v>
      </c>
      <c r="C51" s="159" t="s">
        <v>391</v>
      </c>
      <c r="D51" s="91"/>
      <c r="F51" s="91"/>
      <c r="G51" s="91"/>
      <c r="H51" s="91"/>
      <c r="I51" s="91"/>
      <c r="J51" s="91"/>
    </row>
    <row r="52" spans="1:10" ht="11.3" customHeight="1">
      <c r="A52" s="159" t="s">
        <v>393</v>
      </c>
      <c r="B52" s="160" t="s">
        <v>394</v>
      </c>
      <c r="C52" s="159" t="s">
        <v>393</v>
      </c>
      <c r="D52" s="91"/>
      <c r="F52" s="91"/>
      <c r="G52" s="91"/>
      <c r="H52" s="91"/>
      <c r="I52" s="91"/>
      <c r="J52" s="91"/>
    </row>
    <row r="53" spans="1:10" ht="11.3" customHeight="1">
      <c r="A53" s="159" t="s">
        <v>395</v>
      </c>
      <c r="B53" s="160" t="s">
        <v>396</v>
      </c>
      <c r="C53" s="159" t="s">
        <v>395</v>
      </c>
      <c r="D53" s="91"/>
      <c r="F53" s="91"/>
      <c r="G53" s="91"/>
      <c r="H53" s="91"/>
      <c r="I53" s="91"/>
      <c r="J53" s="91"/>
    </row>
    <row r="54" spans="1:10" ht="11.3" customHeight="1">
      <c r="A54" s="159" t="s">
        <v>397</v>
      </c>
      <c r="B54" s="160" t="s">
        <v>398</v>
      </c>
      <c r="C54" s="159" t="s">
        <v>397</v>
      </c>
      <c r="D54" s="91"/>
      <c r="F54" s="91"/>
      <c r="G54" s="91"/>
      <c r="H54" s="91"/>
      <c r="I54" s="91"/>
      <c r="J54" s="91"/>
    </row>
    <row r="55" spans="1:10" ht="11.3" customHeight="1">
      <c r="A55" s="159" t="s">
        <v>399</v>
      </c>
      <c r="B55" s="160" t="s">
        <v>400</v>
      </c>
      <c r="C55" s="159" t="s">
        <v>399</v>
      </c>
      <c r="D55" s="91"/>
      <c r="F55" s="91"/>
      <c r="G55" s="91"/>
      <c r="H55" s="91"/>
      <c r="I55" s="91"/>
      <c r="J55" s="91"/>
    </row>
    <row r="56" spans="1:10" ht="11.3" customHeight="1">
      <c r="A56" s="159" t="s">
        <v>401</v>
      </c>
      <c r="B56" s="160" t="s">
        <v>402</v>
      </c>
      <c r="C56" s="159" t="s">
        <v>401</v>
      </c>
      <c r="D56" s="91"/>
      <c r="F56" s="91"/>
      <c r="G56" s="91"/>
      <c r="H56" s="91"/>
      <c r="I56" s="91"/>
      <c r="J56" s="91"/>
    </row>
    <row r="57" spans="1:10" ht="11.3" customHeight="1">
      <c r="A57" s="159" t="s">
        <v>403</v>
      </c>
      <c r="B57" s="160" t="s">
        <v>404</v>
      </c>
      <c r="C57" s="159" t="s">
        <v>403</v>
      </c>
      <c r="D57" s="91"/>
      <c r="F57" s="91"/>
      <c r="G57" s="91"/>
      <c r="H57" s="91"/>
      <c r="I57" s="91"/>
      <c r="J57" s="91"/>
    </row>
    <row r="58" spans="1:10" ht="11.3" customHeight="1">
      <c r="A58" s="159" t="s">
        <v>405</v>
      </c>
      <c r="B58" s="160" t="s">
        <v>406</v>
      </c>
      <c r="C58" s="159" t="s">
        <v>405</v>
      </c>
      <c r="D58" s="91"/>
      <c r="F58" s="91"/>
      <c r="G58" s="91"/>
      <c r="H58" s="91"/>
      <c r="I58" s="91"/>
      <c r="J58" s="91"/>
    </row>
    <row r="59" spans="1:10" ht="11.3" customHeight="1">
      <c r="A59" s="159" t="s">
        <v>407</v>
      </c>
      <c r="B59" s="160" t="s">
        <v>408</v>
      </c>
      <c r="C59" s="159" t="s">
        <v>409</v>
      </c>
      <c r="D59" s="91"/>
      <c r="F59" s="91"/>
      <c r="G59" s="91"/>
      <c r="H59" s="91"/>
      <c r="I59" s="91"/>
      <c r="J59" s="91"/>
    </row>
    <row r="60" spans="1:10" ht="11.3" customHeight="1">
      <c r="A60" s="159" t="s">
        <v>410</v>
      </c>
      <c r="B60" s="160" t="s">
        <v>411</v>
      </c>
      <c r="C60" s="159" t="s">
        <v>410</v>
      </c>
      <c r="D60" s="91"/>
      <c r="F60" s="91"/>
      <c r="G60" s="91"/>
      <c r="H60" s="91"/>
      <c r="I60" s="91"/>
      <c r="J60" s="91"/>
    </row>
    <row r="61" spans="1:10" ht="11.3" customHeight="1">
      <c r="A61" s="159" t="s">
        <v>412</v>
      </c>
      <c r="B61" s="160" t="s">
        <v>413</v>
      </c>
      <c r="C61" s="159" t="s">
        <v>412</v>
      </c>
      <c r="D61" s="91"/>
      <c r="F61" s="91"/>
      <c r="G61" s="91"/>
      <c r="H61" s="91"/>
      <c r="I61" s="91"/>
      <c r="J61" s="91"/>
    </row>
    <row r="62" spans="1:10" ht="11.3" customHeight="1">
      <c r="A62" s="159" t="s">
        <v>414</v>
      </c>
      <c r="B62" s="160" t="s">
        <v>415</v>
      </c>
      <c r="C62" s="159" t="s">
        <v>414</v>
      </c>
      <c r="D62" s="91"/>
      <c r="F62" s="91"/>
      <c r="G62" s="91"/>
      <c r="H62" s="91"/>
      <c r="I62" s="91"/>
      <c r="J62" s="91"/>
    </row>
    <row r="63" spans="1:10" ht="11.3" customHeight="1">
      <c r="A63" s="159" t="s">
        <v>416</v>
      </c>
      <c r="B63" s="160" t="s">
        <v>417</v>
      </c>
      <c r="C63" s="159" t="s">
        <v>418</v>
      </c>
      <c r="D63" s="91"/>
      <c r="F63" s="91"/>
      <c r="G63" s="91"/>
      <c r="H63" s="91"/>
      <c r="I63" s="91"/>
      <c r="J63" s="91"/>
    </row>
    <row r="64" spans="1:10" ht="11.3" customHeight="1">
      <c r="A64" s="159" t="s">
        <v>419</v>
      </c>
      <c r="B64" s="160" t="s">
        <v>420</v>
      </c>
      <c r="C64" s="159" t="s">
        <v>419</v>
      </c>
      <c r="D64" s="91"/>
      <c r="F64" s="91"/>
      <c r="G64" s="91"/>
      <c r="H64" s="91"/>
      <c r="I64" s="91"/>
      <c r="J64" s="91"/>
    </row>
    <row r="65" spans="1:10" ht="11.3" customHeight="1">
      <c r="A65" s="159" t="s">
        <v>421</v>
      </c>
      <c r="B65" s="160" t="s">
        <v>422</v>
      </c>
      <c r="C65" s="159" t="s">
        <v>423</v>
      </c>
      <c r="D65" s="91"/>
      <c r="F65" s="91"/>
      <c r="G65" s="91"/>
      <c r="H65" s="91"/>
      <c r="I65" s="91"/>
      <c r="J65" s="91"/>
    </row>
    <row r="66" spans="1:10" ht="11.3" customHeight="1">
      <c r="A66" s="159" t="s">
        <v>424</v>
      </c>
      <c r="B66" s="160" t="s">
        <v>425</v>
      </c>
      <c r="C66" s="159" t="s">
        <v>424</v>
      </c>
      <c r="D66" s="91"/>
      <c r="F66" s="91"/>
      <c r="G66" s="91"/>
      <c r="H66" s="91"/>
      <c r="I66" s="91"/>
      <c r="J66" s="91"/>
    </row>
    <row r="67" spans="1:10" ht="11.3" customHeight="1">
      <c r="A67" s="159" t="s">
        <v>426</v>
      </c>
      <c r="B67" s="160" t="s">
        <v>427</v>
      </c>
      <c r="C67" s="159" t="s">
        <v>426</v>
      </c>
      <c r="D67" s="91"/>
      <c r="F67" s="91"/>
      <c r="G67" s="91"/>
      <c r="H67" s="91"/>
      <c r="I67" s="91"/>
      <c r="J67" s="91"/>
    </row>
    <row r="68" spans="1:10" ht="11.3" customHeight="1">
      <c r="A68" s="159" t="s">
        <v>428</v>
      </c>
      <c r="B68" s="160" t="s">
        <v>429</v>
      </c>
      <c r="C68" s="159" t="s">
        <v>428</v>
      </c>
      <c r="D68" s="91"/>
      <c r="F68" s="91"/>
      <c r="G68" s="91"/>
      <c r="H68" s="91"/>
      <c r="I68" s="91"/>
      <c r="J68" s="91"/>
    </row>
    <row r="69" spans="1:10" ht="11.3" customHeight="1">
      <c r="A69" s="159" t="s">
        <v>430</v>
      </c>
      <c r="B69" s="160" t="s">
        <v>431</v>
      </c>
      <c r="C69" s="159" t="s">
        <v>430</v>
      </c>
      <c r="D69" s="91"/>
      <c r="F69" s="91"/>
      <c r="G69" s="91"/>
      <c r="H69" s="91"/>
      <c r="I69" s="91"/>
      <c r="J69" s="91"/>
    </row>
    <row r="70" spans="1:10" ht="11.3" customHeight="1">
      <c r="A70" s="159" t="s">
        <v>432</v>
      </c>
      <c r="B70" s="160" t="s">
        <v>433</v>
      </c>
      <c r="C70" s="159" t="s">
        <v>432</v>
      </c>
      <c r="D70" s="91"/>
      <c r="F70" s="91"/>
      <c r="G70" s="91"/>
      <c r="H70" s="91"/>
      <c r="I70" s="91"/>
      <c r="J70" s="91"/>
    </row>
    <row r="71" spans="1:10" ht="11.3" customHeight="1">
      <c r="A71" s="159" t="s">
        <v>434</v>
      </c>
      <c r="B71" s="160" t="s">
        <v>435</v>
      </c>
      <c r="C71" s="159" t="s">
        <v>434</v>
      </c>
      <c r="D71" s="91"/>
      <c r="F71" s="91"/>
      <c r="G71" s="91"/>
      <c r="H71" s="91"/>
      <c r="I71" s="91"/>
      <c r="J71" s="91"/>
    </row>
    <row r="72" spans="1:10" ht="11.3" customHeight="1">
      <c r="A72" s="159" t="s">
        <v>436</v>
      </c>
      <c r="B72" s="160" t="s">
        <v>437</v>
      </c>
      <c r="C72" s="159" t="s">
        <v>436</v>
      </c>
      <c r="D72" s="91"/>
      <c r="F72" s="91"/>
      <c r="G72" s="91"/>
      <c r="H72" s="91"/>
      <c r="I72" s="91"/>
      <c r="J72" s="91"/>
    </row>
    <row r="73" spans="1:10" ht="11.3" customHeight="1">
      <c r="A73" s="159" t="s">
        <v>438</v>
      </c>
      <c r="B73" s="160" t="s">
        <v>439</v>
      </c>
      <c r="C73" s="159" t="s">
        <v>438</v>
      </c>
      <c r="D73" s="91"/>
      <c r="F73" s="91"/>
      <c r="G73" s="91"/>
      <c r="H73" s="91"/>
      <c r="I73" s="91"/>
      <c r="J73" s="91"/>
    </row>
    <row r="74" spans="1:10" ht="11.3" customHeight="1">
      <c r="A74" s="159" t="s">
        <v>440</v>
      </c>
      <c r="B74" s="160" t="s">
        <v>441</v>
      </c>
      <c r="C74" s="159" t="s">
        <v>440</v>
      </c>
      <c r="D74" s="91"/>
      <c r="F74" s="91"/>
      <c r="G74" s="91"/>
      <c r="H74" s="91"/>
      <c r="I74" s="91"/>
      <c r="J74" s="91"/>
    </row>
    <row r="75" spans="1:10" ht="11.3" customHeight="1">
      <c r="A75" s="159" t="s">
        <v>442</v>
      </c>
      <c r="B75" s="160" t="s">
        <v>443</v>
      </c>
      <c r="C75" s="159" t="s">
        <v>442</v>
      </c>
      <c r="D75" s="91"/>
      <c r="F75" s="91"/>
      <c r="G75" s="91"/>
      <c r="H75" s="91"/>
      <c r="I75" s="91"/>
      <c r="J75" s="91"/>
    </row>
    <row r="76" spans="1:10" ht="11.3" customHeight="1">
      <c r="A76" s="159" t="s">
        <v>444</v>
      </c>
      <c r="B76" s="160" t="s">
        <v>445</v>
      </c>
      <c r="C76" s="159" t="s">
        <v>444</v>
      </c>
      <c r="D76" s="91"/>
      <c r="F76" s="91"/>
      <c r="G76" s="91"/>
      <c r="H76" s="91"/>
      <c r="I76" s="91"/>
      <c r="J76" s="91"/>
    </row>
    <row r="77" spans="1:10" ht="11.3" customHeight="1">
      <c r="A77" s="159" t="s">
        <v>446</v>
      </c>
      <c r="B77" s="160" t="s">
        <v>447</v>
      </c>
      <c r="C77" s="159" t="s">
        <v>446</v>
      </c>
      <c r="D77" s="91"/>
      <c r="F77" s="91"/>
      <c r="G77" s="91"/>
      <c r="H77" s="91"/>
      <c r="I77" s="91"/>
      <c r="J77" s="91"/>
    </row>
    <row r="78" spans="1:10" ht="11.3" customHeight="1">
      <c r="A78" s="159" t="s">
        <v>448</v>
      </c>
      <c r="B78" s="160" t="s">
        <v>449</v>
      </c>
      <c r="C78" s="159" t="s">
        <v>448</v>
      </c>
      <c r="D78" s="91"/>
      <c r="F78" s="91"/>
      <c r="G78" s="91"/>
      <c r="H78" s="91"/>
      <c r="I78" s="91"/>
      <c r="J78" s="91"/>
    </row>
    <row r="79" spans="1:10" ht="11.3" customHeight="1">
      <c r="A79" s="159" t="s">
        <v>450</v>
      </c>
      <c r="B79" s="160" t="s">
        <v>451</v>
      </c>
      <c r="C79" s="159" t="s">
        <v>450</v>
      </c>
      <c r="D79" s="91"/>
      <c r="F79" s="91"/>
      <c r="G79" s="91"/>
      <c r="H79" s="91"/>
      <c r="I79" s="91"/>
      <c r="J79" s="91"/>
    </row>
    <row r="80" spans="1:10" ht="11.3" customHeight="1">
      <c r="A80" s="159" t="s">
        <v>452</v>
      </c>
      <c r="B80" s="160" t="s">
        <v>453</v>
      </c>
      <c r="C80" s="159" t="s">
        <v>454</v>
      </c>
      <c r="D80" s="91"/>
      <c r="F80" s="91"/>
      <c r="G80" s="91"/>
      <c r="H80" s="91"/>
      <c r="I80" s="91"/>
      <c r="J80" s="91"/>
    </row>
    <row r="81" spans="1:10" ht="11.3" customHeight="1">
      <c r="A81" s="159" t="s">
        <v>455</v>
      </c>
      <c r="B81" s="160" t="s">
        <v>456</v>
      </c>
      <c r="C81" s="159" t="s">
        <v>455</v>
      </c>
      <c r="D81" s="91"/>
      <c r="F81" s="91"/>
      <c r="G81" s="91"/>
      <c r="H81" s="91"/>
      <c r="I81" s="91"/>
      <c r="J81" s="91"/>
    </row>
    <row r="82" spans="1:10" ht="11.3" customHeight="1">
      <c r="A82" s="159" t="s">
        <v>457</v>
      </c>
      <c r="B82" s="160" t="s">
        <v>458</v>
      </c>
      <c r="C82" s="159" t="s">
        <v>457</v>
      </c>
      <c r="D82" s="91"/>
      <c r="F82" s="91"/>
      <c r="G82" s="91"/>
      <c r="H82" s="91"/>
      <c r="I82" s="91"/>
      <c r="J82" s="91"/>
    </row>
    <row r="83" spans="1:10" ht="11.3" customHeight="1">
      <c r="A83" s="159" t="s">
        <v>459</v>
      </c>
      <c r="B83" s="160" t="s">
        <v>460</v>
      </c>
      <c r="C83" s="159" t="s">
        <v>459</v>
      </c>
      <c r="D83" s="91"/>
      <c r="F83" s="91"/>
      <c r="G83" s="91"/>
      <c r="H83" s="91"/>
      <c r="I83" s="91"/>
      <c r="J83" s="91"/>
    </row>
    <row r="84" spans="1:10" ht="11.3" customHeight="1">
      <c r="A84" s="162" t="s">
        <v>461</v>
      </c>
      <c r="B84" s="163"/>
      <c r="C84" s="162"/>
      <c r="D84" s="91"/>
      <c r="F84" s="91"/>
      <c r="G84" s="91"/>
      <c r="H84" s="91"/>
      <c r="I84" s="91"/>
      <c r="J84" s="91"/>
    </row>
    <row r="85" spans="1:10" ht="11.3" customHeight="1">
      <c r="A85" s="159" t="s">
        <v>462</v>
      </c>
      <c r="B85" s="160" t="s">
        <v>463</v>
      </c>
      <c r="C85" s="159" t="s">
        <v>462</v>
      </c>
      <c r="D85" s="91"/>
      <c r="F85" s="91"/>
      <c r="G85" s="91"/>
      <c r="H85" s="91"/>
      <c r="I85" s="91"/>
      <c r="J85" s="91"/>
    </row>
    <row r="86" spans="1:10" ht="11.3" customHeight="1">
      <c r="A86" s="159" t="s">
        <v>464</v>
      </c>
      <c r="B86" s="160" t="s">
        <v>465</v>
      </c>
      <c r="C86" s="159" t="s">
        <v>466</v>
      </c>
      <c r="D86" s="91"/>
      <c r="F86" s="91"/>
      <c r="G86" s="91"/>
      <c r="H86" s="91"/>
      <c r="I86" s="91"/>
      <c r="J86" s="91"/>
    </row>
    <row r="87" spans="1:10" ht="11.3" customHeight="1">
      <c r="A87" s="159" t="s">
        <v>467</v>
      </c>
      <c r="B87" s="160" t="s">
        <v>468</v>
      </c>
      <c r="C87" s="159" t="s">
        <v>469</v>
      </c>
      <c r="D87" s="91"/>
      <c r="F87" s="91"/>
      <c r="G87" s="91"/>
      <c r="H87" s="91"/>
      <c r="I87" s="91"/>
      <c r="J87" s="91"/>
    </row>
    <row r="88" spans="1:10" ht="11.3" customHeight="1">
      <c r="A88" s="159" t="s">
        <v>470</v>
      </c>
      <c r="B88" s="160" t="s">
        <v>471</v>
      </c>
      <c r="C88" s="159" t="s">
        <v>470</v>
      </c>
      <c r="D88" s="91"/>
      <c r="F88" s="91"/>
      <c r="G88" s="91"/>
      <c r="H88" s="91"/>
      <c r="I88" s="91"/>
      <c r="J88" s="91"/>
    </row>
    <row r="89" spans="1:10" ht="11.3" customHeight="1">
      <c r="A89" s="159" t="s">
        <v>472</v>
      </c>
      <c r="B89" s="160" t="s">
        <v>473</v>
      </c>
      <c r="C89" s="159" t="s">
        <v>472</v>
      </c>
      <c r="D89" s="91"/>
      <c r="F89" s="91"/>
      <c r="G89" s="91"/>
      <c r="H89" s="91"/>
      <c r="I89" s="91"/>
      <c r="J89" s="91"/>
    </row>
    <row r="90" spans="1:10" ht="11.3" customHeight="1">
      <c r="A90" s="159" t="s">
        <v>474</v>
      </c>
      <c r="B90" s="160" t="s">
        <v>475</v>
      </c>
      <c r="C90" s="159" t="s">
        <v>474</v>
      </c>
      <c r="D90" s="91"/>
      <c r="F90" s="91"/>
      <c r="G90" s="91"/>
      <c r="H90" s="91"/>
      <c r="I90" s="91"/>
      <c r="J90" s="91"/>
    </row>
    <row r="91" spans="1:10" ht="11.3" customHeight="1">
      <c r="A91" s="91"/>
      <c r="B91" s="91"/>
      <c r="C91" s="98"/>
      <c r="D91" s="91"/>
      <c r="F91" s="91"/>
      <c r="G91" s="91"/>
      <c r="H91" s="91"/>
      <c r="I91" s="91"/>
      <c r="J91" s="91"/>
    </row>
    <row r="92" spans="1:10" ht="11.3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3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3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3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3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3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3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3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3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3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3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3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3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3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3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3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3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3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3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3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3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3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3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3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3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3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3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3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3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3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3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3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3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3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3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3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3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3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3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3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3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3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3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3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3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3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3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3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3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3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3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3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3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3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3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3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3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3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3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3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3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3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3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3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3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3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3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3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3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3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3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3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3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3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3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3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3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3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3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3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3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3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3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3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3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3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3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3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3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3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3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3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3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3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3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3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3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3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3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3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3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3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3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3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3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3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3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3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3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3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3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3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3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3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3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3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3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3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3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3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3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3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3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3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3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3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3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3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3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3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3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3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3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3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3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3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3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3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3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3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3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3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3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3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3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3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3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3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3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3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3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3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3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3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3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3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3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3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3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3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3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3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3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3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3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3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3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3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3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3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3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3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3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3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3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3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3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3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3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3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3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3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3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3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3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3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3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3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3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3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3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3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3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3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3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3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3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3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3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3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3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3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3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3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3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3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3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3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3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3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3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3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3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3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3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3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3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3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3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3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3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3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3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3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3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3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3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3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3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3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3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3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3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3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3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3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3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3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3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3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3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3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3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3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3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3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3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3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3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3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3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3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3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3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3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3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3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3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3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3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3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3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3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3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3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3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3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3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3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3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3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3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3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3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3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3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3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3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3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3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3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3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3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3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3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3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3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3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3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3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3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3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3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3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3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3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3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3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3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3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3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3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3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3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3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3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3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3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3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3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3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3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3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3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3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3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3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3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3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3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3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3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3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3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3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3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3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3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3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3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3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3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3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3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3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3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3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3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3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3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3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3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3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3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3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3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3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3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3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3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3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3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3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3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3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3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3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3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3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3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3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3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3" customHeight="1">
      <c r="A454" s="91"/>
      <c r="B454" s="91"/>
      <c r="C454" s="91"/>
      <c r="D454" s="91"/>
      <c r="F454" s="91"/>
      <c r="G454" s="91"/>
      <c r="H454" s="91"/>
      <c r="I454" s="91"/>
      <c r="J454" s="91"/>
    </row>
    <row r="455" spans="1:10" ht="11.3" customHeight="1">
      <c r="A455" s="91"/>
      <c r="B455" s="91"/>
      <c r="C455" s="91"/>
      <c r="D455" s="91"/>
      <c r="F455" s="91"/>
      <c r="G455" s="91"/>
      <c r="H455" s="91"/>
      <c r="I455" s="91"/>
      <c r="J455" s="91"/>
    </row>
    <row r="456" spans="1:10" ht="11.3" customHeight="1">
      <c r="A456" s="91"/>
      <c r="B456" s="91"/>
      <c r="C456" s="91"/>
      <c r="D456" s="91"/>
      <c r="F456" s="91"/>
      <c r="G456" s="91"/>
      <c r="H456" s="91"/>
      <c r="I456" s="91"/>
      <c r="J456" s="91"/>
    </row>
    <row r="457" spans="1:10" ht="11.3" customHeight="1">
      <c r="A457" s="91"/>
      <c r="B457" s="91"/>
      <c r="C457" s="91"/>
      <c r="D457" s="91"/>
      <c r="F457" s="91"/>
      <c r="G457" s="91"/>
      <c r="H457" s="91"/>
      <c r="I457" s="91"/>
      <c r="J457" s="91"/>
    </row>
    <row r="458" spans="1:10" ht="11.3" customHeight="1">
      <c r="A458" s="90" t="e">
        <f>"HTP.P('&lt;"&amp;#REF!&amp;"&gt;' || "&amp;IF(MID(#REF!,1,4)="STUB","NULL","REC."&amp;#REF!)&amp;" || '&lt;/"&amp;#REF!&amp;"&gt;');"</f>
        <v>#REF!</v>
      </c>
      <c r="B458" s="91"/>
      <c r="C458" s="90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3" customHeight="1">
      <c r="A459" s="90" t="e">
        <f>"HTP.P('&lt;"&amp;#REF!&amp;"&gt;' || "&amp;IF(MID(#REF!,1,4)="STUB","NULL","REC."&amp;#REF!)&amp;" || '&lt;/"&amp;#REF!&amp;"&gt;');"</f>
        <v>#REF!</v>
      </c>
      <c r="B459" s="91"/>
      <c r="C459" s="90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3" customHeight="1">
      <c r="A460" s="90" t="e">
        <f>"HTP.P('&lt;"&amp;#REF!&amp;"&gt;' || "&amp;IF(MID(#REF!,1,4)="STUB","NULL","REC."&amp;#REF!)&amp;" || '&lt;/"&amp;#REF!&amp;"&gt;');"</f>
        <v>#REF!</v>
      </c>
      <c r="B460" s="91"/>
      <c r="C460" s="90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3" customHeight="1">
      <c r="A461" s="90" t="e">
        <f>"HTP.P('&lt;"&amp;#REF!&amp;"&gt;' || "&amp;IF(MID(#REF!,1,4)="STUB","NULL","REC."&amp;#REF!)&amp;" || '&lt;/"&amp;#REF!&amp;"&gt;');"</f>
        <v>#REF!</v>
      </c>
      <c r="B461" s="91"/>
      <c r="C461" s="90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3" customHeight="1">
      <c r="A462" s="90" t="e">
        <f>"HTP.P('&lt;"&amp;#REF!&amp;"&gt;' || "&amp;IF(MID(#REF!,1,4)="STUB","NULL","REC."&amp;#REF!)&amp;" || '&lt;/"&amp;#REF!&amp;"&gt;');"</f>
        <v>#REF!</v>
      </c>
      <c r="B462" s="91"/>
      <c r="C462" s="90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3" customHeight="1">
      <c r="A463" s="90" t="e">
        <f>"HTP.P('&lt;"&amp;#REF!&amp;"&gt;' || "&amp;IF(MID(#REF!,1,4)="STUB","NULL","REC."&amp;#REF!)&amp;" || '&lt;/"&amp;#REF!&amp;"&gt;');"</f>
        <v>#REF!</v>
      </c>
      <c r="B463" s="91"/>
      <c r="C463" s="90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3" customHeight="1">
      <c r="A464" s="90" t="e">
        <f>"HTP.P('&lt;"&amp;#REF!&amp;"&gt;' || "&amp;IF(MID(#REF!,1,4)="STUB","NULL","REC."&amp;#REF!)&amp;" || '&lt;/"&amp;#REF!&amp;"&gt;');"</f>
        <v>#REF!</v>
      </c>
      <c r="B464" s="91"/>
      <c r="C464" s="90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3" customHeight="1">
      <c r="A465" s="90" t="e">
        <f>"HTP.P('&lt;"&amp;#REF!&amp;"&gt;' || "&amp;IF(MID(#REF!,1,4)="STUB","NULL","REC."&amp;#REF!)&amp;" || '&lt;/"&amp;#REF!&amp;"&gt;');"</f>
        <v>#REF!</v>
      </c>
      <c r="B465" s="91"/>
      <c r="C465" s="90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3" customHeight="1">
      <c r="A466" s="90" t="e">
        <f>"HTP.P('&lt;"&amp;#REF!&amp;"&gt;' || "&amp;IF(MID(#REF!,1,4)="STUB","NULL","REC."&amp;#REF!)&amp;" || '&lt;/"&amp;#REF!&amp;"&gt;');"</f>
        <v>#REF!</v>
      </c>
      <c r="B466" s="91"/>
      <c r="C466" s="90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3" customHeight="1">
      <c r="A467" s="90" t="e">
        <f>"HTP.P('&lt;"&amp;#REF!&amp;"&gt;' || "&amp;IF(MID(#REF!,1,4)="STUB","NULL","REC."&amp;#REF!)&amp;" || '&lt;/"&amp;#REF!&amp;"&gt;');"</f>
        <v>#REF!</v>
      </c>
      <c r="B467" s="91"/>
      <c r="C467" s="90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3" customHeight="1">
      <c r="A468" s="90" t="e">
        <f>"HTP.P('&lt;"&amp;#REF!&amp;"&gt;' || "&amp;IF(MID(#REF!,1,4)="STUB","NULL","REC."&amp;#REF!)&amp;" || '&lt;/"&amp;#REF!&amp;"&gt;');"</f>
        <v>#REF!</v>
      </c>
      <c r="B468" s="91"/>
      <c r="C468" s="90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3" customHeight="1">
      <c r="A469" s="90" t="e">
        <f>"HTP.P('&lt;"&amp;#REF!&amp;"&gt;' || "&amp;IF(MID(#REF!,1,4)="STUB","NULL","REC."&amp;#REF!)&amp;" || '&lt;/"&amp;#REF!&amp;"&gt;');"</f>
        <v>#REF!</v>
      </c>
      <c r="B469" s="91"/>
      <c r="C469" s="90" t="e">
        <f>"DECODE(C_T."&amp;#REF!&amp;", 0, NULL, C_T."&amp;#REF!&amp;") AS "&amp;#REF!&amp;","</f>
        <v>#REF!</v>
      </c>
      <c r="D469" s="91"/>
      <c r="F469" s="91"/>
      <c r="G469" s="91"/>
      <c r="H469" s="91"/>
      <c r="I469" s="91"/>
      <c r="J469" s="91"/>
    </row>
    <row r="470" spans="1:10" ht="11.3" customHeight="1">
      <c r="A470" s="90" t="e">
        <f>"HTP.P('&lt;"&amp;#REF!&amp;"&gt;' || "&amp;IF(MID(#REF!,1,4)="STUB","NULL","REC."&amp;#REF!)&amp;" || '&lt;/"&amp;#REF!&amp;"&gt;');"</f>
        <v>#REF!</v>
      </c>
      <c r="B470" s="91"/>
      <c r="C470" s="90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3" customHeight="1">
      <c r="A471" s="90" t="e">
        <f>"HTP.P('&lt;"&amp;#REF!&amp;"&gt;' || "&amp;IF(MID(#REF!,1,4)="STUB","NULL","REC."&amp;#REF!)&amp;" || '&lt;/"&amp;#REF!&amp;"&gt;');"</f>
        <v>#REF!</v>
      </c>
      <c r="B471" s="91"/>
      <c r="C471" s="90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3" customHeight="1">
      <c r="A472" s="90" t="e">
        <f>"HTP.P('&lt;"&amp;#REF!&amp;"&gt;' || "&amp;IF(MID(#REF!,1,4)="STUB","NULL","REC."&amp;#REF!)&amp;" || '&lt;/"&amp;#REF!&amp;"&gt;');"</f>
        <v>#REF!</v>
      </c>
      <c r="B472" s="91"/>
      <c r="C472" s="90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3" customHeight="1">
      <c r="A473" s="90" t="str">
        <f>"HTP.P('&lt;"&amp;G400&amp;"&gt;' || "&amp;IF(MID(G400,1,4)="STUB","NULL","REC."&amp;G400)&amp;" || '&lt;/"&amp;G400&amp;"&gt;');"</f>
        <v>HTP.P('&lt;&gt;' || REC. || '&lt;/&gt;');</v>
      </c>
      <c r="B473" s="91"/>
      <c r="C473" s="90" t="str">
        <f>"DECODE(C_T."&amp;G400&amp;", 0, NULL, C_T."&amp;G400&amp;") AS "&amp;G400&amp;","</f>
        <v>DECODE(C_T., 0, NULL, C_T.) AS ,</v>
      </c>
      <c r="D473" s="91"/>
      <c r="F473" s="91"/>
      <c r="G473" s="91"/>
      <c r="H473" s="91"/>
      <c r="I473" s="91"/>
      <c r="J473" s="91"/>
    </row>
    <row r="474" spans="1:10" ht="11.3" customHeight="1">
      <c r="A474" s="90" t="e">
        <f>"HTP.P('&lt;"&amp;#REF!&amp;"&gt;' || "&amp;IF(MID(#REF!,1,4)="STUB","NULL","REC."&amp;#REF!)&amp;" || '&lt;/"&amp;#REF!&amp;"&gt;');"</f>
        <v>#REF!</v>
      </c>
      <c r="B474" s="91"/>
      <c r="C474" s="90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3" customHeight="1">
      <c r="A475" s="90" t="e">
        <f>"HTP.P('&lt;"&amp;#REF!&amp;"&gt;' || "&amp;IF(MID(#REF!,1,4)="STUB","NULL","REC."&amp;#REF!)&amp;" || '&lt;/"&amp;#REF!&amp;"&gt;');"</f>
        <v>#REF!</v>
      </c>
      <c r="B475" s="91"/>
      <c r="C475" s="90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3" customHeight="1">
      <c r="A476" s="90" t="e">
        <f>"HTP.P('&lt;"&amp;#REF!&amp;"&gt;' || "&amp;IF(MID(#REF!,1,4)="STUB","NULL","REC."&amp;#REF!)&amp;" || '&lt;/"&amp;#REF!&amp;"&gt;');"</f>
        <v>#REF!</v>
      </c>
      <c r="B476" s="91"/>
      <c r="C476" s="90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3" customHeight="1">
      <c r="A477" s="90" t="e">
        <f>"HTP.P('&lt;"&amp;#REF!&amp;"&gt;' || "&amp;IF(MID(#REF!,1,4)="STUB","NULL","REC."&amp;#REF!)&amp;" || '&lt;/"&amp;#REF!&amp;"&gt;');"</f>
        <v>#REF!</v>
      </c>
      <c r="B477" s="91"/>
      <c r="C477" s="90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3" customHeight="1">
      <c r="A478" s="90" t="e">
        <f>"HTP.P('&lt;"&amp;#REF!&amp;"&gt;' || "&amp;IF(MID(#REF!,1,4)="STUB","NULL","REC."&amp;#REF!)&amp;" || '&lt;/"&amp;#REF!&amp;"&gt;');"</f>
        <v>#REF!</v>
      </c>
      <c r="B478" s="91"/>
      <c r="C478" s="90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3" customHeight="1">
      <c r="A479" s="90" t="e">
        <f>"HTP.P('&lt;"&amp;#REF!&amp;"&gt;' || "&amp;IF(MID(#REF!,1,4)="STUB","NULL","REC."&amp;#REF!)&amp;" || '&lt;/"&amp;#REF!&amp;"&gt;');"</f>
        <v>#REF!</v>
      </c>
      <c r="B479" s="91"/>
      <c r="C479" s="90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3" customHeight="1">
      <c r="A480" s="90" t="e">
        <f>"HTP.P('&lt;"&amp;#REF!&amp;"&gt;' || "&amp;IF(MID(#REF!,1,4)="STUB","NULL","REC."&amp;#REF!)&amp;" || '&lt;/"&amp;#REF!&amp;"&gt;');"</f>
        <v>#REF!</v>
      </c>
      <c r="B480" s="91"/>
      <c r="C480" s="90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3" customHeight="1">
      <c r="A481" s="90" t="e">
        <f>"HTP.P('&lt;"&amp;#REF!&amp;"&gt;' || "&amp;IF(MID(#REF!,1,4)="STUB","NULL","REC."&amp;#REF!)&amp;" || '&lt;/"&amp;#REF!&amp;"&gt;');"</f>
        <v>#REF!</v>
      </c>
      <c r="B481" s="91"/>
      <c r="C481" s="90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3" customHeight="1">
      <c r="A482" s="90" t="e">
        <f>"HTP.P('&lt;"&amp;#REF!&amp;"&gt;' || "&amp;IF(MID(#REF!,1,4)="STUB","NULL","REC."&amp;#REF!)&amp;" || '&lt;/"&amp;#REF!&amp;"&gt;');"</f>
        <v>#REF!</v>
      </c>
      <c r="B482" s="91"/>
      <c r="C482" s="90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3" customHeight="1">
      <c r="A483" s="90" t="e">
        <f>"HTP.P('&lt;"&amp;#REF!&amp;"&gt;' || "&amp;IF(MID(#REF!,1,4)="STUB","NULL","REC."&amp;#REF!)&amp;" || '&lt;/"&amp;#REF!&amp;"&gt;');"</f>
        <v>#REF!</v>
      </c>
      <c r="B483" s="91"/>
      <c r="C483" s="90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3" customHeight="1">
      <c r="A484" s="90" t="e">
        <f>"HTP.P('&lt;"&amp;#REF!&amp;"&gt;' || "&amp;IF(MID(#REF!,1,4)="STUB","NULL","REC."&amp;#REF!)&amp;" || '&lt;/"&amp;#REF!&amp;"&gt;');"</f>
        <v>#REF!</v>
      </c>
      <c r="B484" s="91"/>
      <c r="C484" s="90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3" customHeight="1">
      <c r="A485" s="90" t="e">
        <f>"HTP.P('&lt;"&amp;#REF!&amp;"&gt;' || "&amp;IF(MID(#REF!,1,4)="STUB","NULL","REC."&amp;#REF!)&amp;" || '&lt;/"&amp;#REF!&amp;"&gt;');"</f>
        <v>#REF!</v>
      </c>
      <c r="B485" s="91"/>
      <c r="C485" s="90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3" customHeight="1">
      <c r="A486" s="90" t="e">
        <f>"HTP.P('&lt;"&amp;#REF!&amp;"&gt;' || "&amp;IF(MID(#REF!,1,4)="STUB","NULL","REC."&amp;#REF!)&amp;" || '&lt;/"&amp;#REF!&amp;"&gt;');"</f>
        <v>#REF!</v>
      </c>
      <c r="B486" s="91"/>
      <c r="C486" s="90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3" customHeight="1">
      <c r="A487" s="90" t="e">
        <f>"HTP.P('&lt;"&amp;#REF!&amp;"&gt;' || "&amp;IF(MID(#REF!,1,4)="STUB","NULL","REC."&amp;#REF!)&amp;" || '&lt;/"&amp;#REF!&amp;"&gt;');"</f>
        <v>#REF!</v>
      </c>
      <c r="B487" s="91"/>
      <c r="C487" s="90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3" customHeight="1">
      <c r="A488" s="90" t="e">
        <f>"HTP.P('&lt;"&amp;#REF!&amp;"&gt;' || "&amp;IF(MID(#REF!,1,4)="STUB","NULL","REC."&amp;#REF!)&amp;" || '&lt;/"&amp;#REF!&amp;"&gt;');"</f>
        <v>#REF!</v>
      </c>
      <c r="B488" s="91"/>
      <c r="C488" s="90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3" customHeight="1">
      <c r="A489" s="90" t="e">
        <f>"HTP.P('&lt;"&amp;#REF!&amp;"&gt;' || "&amp;IF(MID(#REF!,1,4)="STUB","NULL","REC."&amp;#REF!)&amp;" || '&lt;/"&amp;#REF!&amp;"&gt;');"</f>
        <v>#REF!</v>
      </c>
      <c r="B489" s="91"/>
      <c r="C489" s="90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3" customHeight="1">
      <c r="A490" s="90" t="e">
        <f>"HTP.P('&lt;"&amp;#REF!&amp;"&gt;' || "&amp;IF(MID(#REF!,1,4)="STUB","NULL","REC."&amp;#REF!)&amp;" || '&lt;/"&amp;#REF!&amp;"&gt;');"</f>
        <v>#REF!</v>
      </c>
      <c r="B490" s="91"/>
      <c r="C490" s="90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3" customHeight="1">
      <c r="A491" s="90" t="e">
        <f>"HTP.P('&lt;"&amp;#REF!&amp;"&gt;' || "&amp;IF(MID(#REF!,1,4)="STUB","NULL","REC."&amp;#REF!)&amp;" || '&lt;/"&amp;#REF!&amp;"&gt;');"</f>
        <v>#REF!</v>
      </c>
      <c r="B491" s="91"/>
      <c r="C491" s="90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3" customHeight="1">
      <c r="A492" s="90" t="e">
        <f>"HTP.P('&lt;"&amp;#REF!&amp;"&gt;' || "&amp;IF(MID(#REF!,1,4)="STUB","NULL","REC."&amp;#REF!)&amp;" || '&lt;/"&amp;#REF!&amp;"&gt;');"</f>
        <v>#REF!</v>
      </c>
      <c r="B492" s="91"/>
      <c r="C492" s="90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3" customHeight="1">
      <c r="A493" s="90" t="e">
        <f>"HTP.P('&lt;"&amp;#REF!&amp;"&gt;' || "&amp;IF(MID(#REF!,1,4)="STUB","NULL","REC."&amp;#REF!)&amp;" || '&lt;/"&amp;#REF!&amp;"&gt;');"</f>
        <v>#REF!</v>
      </c>
      <c r="B493" s="91"/>
      <c r="C493" s="90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3" customHeight="1">
      <c r="A494" s="90" t="e">
        <f>"HTP.P('&lt;"&amp;#REF!&amp;"&gt;' || "&amp;IF(MID(#REF!,1,4)="STUB","NULL","REC."&amp;#REF!)&amp;" || '&lt;/"&amp;#REF!&amp;"&gt;');"</f>
        <v>#REF!</v>
      </c>
      <c r="B494" s="91"/>
      <c r="C494" s="90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3" customHeight="1">
      <c r="A495" s="90" t="e">
        <f>"HTP.P('&lt;"&amp;#REF!&amp;"&gt;' || "&amp;IF(MID(#REF!,1,4)="STUB","NULL","REC."&amp;#REF!)&amp;" || '&lt;/"&amp;#REF!&amp;"&gt;');"</f>
        <v>#REF!</v>
      </c>
      <c r="B495" s="91"/>
      <c r="C495" s="90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3" customHeight="1">
      <c r="A496" s="90" t="e">
        <f>"HTP.P('&lt;"&amp;#REF!&amp;"&gt;' || "&amp;IF(MID(#REF!,1,4)="STUB","NULL","REC."&amp;#REF!)&amp;" || '&lt;/"&amp;#REF!&amp;"&gt;');"</f>
        <v>#REF!</v>
      </c>
      <c r="B496" s="91"/>
      <c r="C496" s="90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3" customHeight="1">
      <c r="A497" s="90" t="e">
        <f>"HTP.P('&lt;"&amp;#REF!&amp;"&gt;' || "&amp;IF(MID(#REF!,1,4)="STUB","NULL","REC."&amp;#REF!)&amp;" || '&lt;/"&amp;#REF!&amp;"&gt;');"</f>
        <v>#REF!</v>
      </c>
      <c r="B497" s="91"/>
      <c r="C497" s="90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3" customHeight="1">
      <c r="A498" s="90" t="e">
        <f>"HTP.P('&lt;"&amp;#REF!&amp;"&gt;' || "&amp;IF(MID(#REF!,1,4)="STUB","NULL","REC."&amp;#REF!)&amp;" || '&lt;/"&amp;#REF!&amp;"&gt;');"</f>
        <v>#REF!</v>
      </c>
      <c r="B498" s="91"/>
      <c r="C498" s="90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3" customHeight="1">
      <c r="A499" s="90" t="e">
        <f>"HTP.P('&lt;"&amp;#REF!&amp;"&gt;' || "&amp;IF(MID(#REF!,1,4)="STUB","NULL","REC."&amp;#REF!)&amp;" || '&lt;/"&amp;#REF!&amp;"&gt;');"</f>
        <v>#REF!</v>
      </c>
      <c r="B499" s="91"/>
      <c r="C499" s="90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3" customHeight="1">
      <c r="A500" s="90" t="e">
        <f>"HTP.P('&lt;"&amp;#REF!&amp;"&gt;' || "&amp;IF(MID(#REF!,1,4)="STUB","NULL","REC."&amp;#REF!)&amp;" || '&lt;/"&amp;#REF!&amp;"&gt;');"</f>
        <v>#REF!</v>
      </c>
      <c r="B500" s="91"/>
      <c r="C500" s="90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3" customHeight="1">
      <c r="A501" s="90" t="e">
        <f>"HTP.P('&lt;"&amp;#REF!&amp;"&gt;' || "&amp;IF(MID(#REF!,1,4)="STUB","NULL","REC."&amp;#REF!)&amp;" || '&lt;/"&amp;#REF!&amp;"&gt;');"</f>
        <v>#REF!</v>
      </c>
      <c r="B501" s="91"/>
      <c r="C501" s="90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3" customHeight="1">
      <c r="A502" s="90" t="e">
        <f>"HTP.P('&lt;"&amp;#REF!&amp;"&gt;' || "&amp;IF(MID(#REF!,1,4)="STUB","NULL","REC."&amp;#REF!)&amp;" || '&lt;/"&amp;#REF!&amp;"&gt;');"</f>
        <v>#REF!</v>
      </c>
      <c r="B502" s="91"/>
      <c r="C502" s="90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3" customHeight="1">
      <c r="A503" s="90" t="e">
        <f>"HTP.P('&lt;"&amp;#REF!&amp;"&gt;' || "&amp;IF(MID(#REF!,1,4)="STUB","NULL","REC."&amp;#REF!)&amp;" || '&lt;/"&amp;#REF!&amp;"&gt;');"</f>
        <v>#REF!</v>
      </c>
      <c r="B503" s="91"/>
      <c r="C503" s="90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3" customHeight="1">
      <c r="A504" s="90" t="e">
        <f>"HTP.P('&lt;"&amp;#REF!&amp;"&gt;' || "&amp;IF(MID(#REF!,1,4)="STUB","NULL","REC."&amp;#REF!)&amp;" || '&lt;/"&amp;#REF!&amp;"&gt;');"</f>
        <v>#REF!</v>
      </c>
      <c r="B504" s="91"/>
      <c r="C504" s="90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3" customHeight="1">
      <c r="A505" s="90" t="e">
        <f>"HTP.P('&lt;"&amp;#REF!&amp;"&gt;' || "&amp;IF(MID(#REF!,1,4)="STUB","NULL","REC."&amp;#REF!)&amp;" || '&lt;/"&amp;#REF!&amp;"&gt;');"</f>
        <v>#REF!</v>
      </c>
      <c r="B505" s="91"/>
      <c r="C505" s="90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3" customHeight="1">
      <c r="A506" s="90" t="e">
        <f>"HTP.P('&lt;"&amp;#REF!&amp;"&gt;' || "&amp;IF(MID(#REF!,1,4)="STUB","NULL","REC."&amp;#REF!)&amp;" || '&lt;/"&amp;#REF!&amp;"&gt;');"</f>
        <v>#REF!</v>
      </c>
      <c r="B506" s="91"/>
      <c r="C506" s="90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3" customHeight="1">
      <c r="A507" s="90" t="e">
        <f>"HTP.P('&lt;"&amp;#REF!&amp;"&gt;' || "&amp;IF(MID(#REF!,1,4)="STUB","NULL","REC."&amp;#REF!)&amp;" || '&lt;/"&amp;#REF!&amp;"&gt;');"</f>
        <v>#REF!</v>
      </c>
      <c r="B507" s="91"/>
      <c r="C507" s="90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3" customHeight="1">
      <c r="A508" s="90" t="e">
        <f>"HTP.P('&lt;"&amp;#REF!&amp;"&gt;' || "&amp;IF(MID(#REF!,1,4)="STUB","NULL","REC."&amp;#REF!)&amp;" || '&lt;/"&amp;#REF!&amp;"&gt;');"</f>
        <v>#REF!</v>
      </c>
      <c r="B508" s="91"/>
      <c r="C508" s="90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3" customHeight="1">
      <c r="A509" s="90" t="e">
        <f>"HTP.P('&lt;"&amp;#REF!&amp;"&gt;' || "&amp;IF(MID(#REF!,1,4)="STUB","NULL","REC."&amp;#REF!)&amp;" || '&lt;/"&amp;#REF!&amp;"&gt;');"</f>
        <v>#REF!</v>
      </c>
      <c r="B509" s="91"/>
      <c r="C509" s="90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3" customHeight="1">
      <c r="A510" s="90" t="e">
        <f>"HTP.P('&lt;"&amp;#REF!&amp;"&gt;' || "&amp;IF(MID(#REF!,1,4)="STUB","NULL","REC."&amp;#REF!)&amp;" || '&lt;/"&amp;#REF!&amp;"&gt;');"</f>
        <v>#REF!</v>
      </c>
      <c r="B510" s="91"/>
      <c r="C510" s="90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3" customHeight="1">
      <c r="A511" s="90" t="e">
        <f>"HTP.P('&lt;"&amp;#REF!&amp;"&gt;' || "&amp;IF(MID(#REF!,1,4)="STUB","NULL","REC."&amp;#REF!)&amp;" || '&lt;/"&amp;#REF!&amp;"&gt;');"</f>
        <v>#REF!</v>
      </c>
      <c r="B511" s="91"/>
      <c r="C511" s="90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3" customHeight="1">
      <c r="A512" s="90" t="e">
        <f>"HTP.P('&lt;"&amp;#REF!&amp;"&gt;' || "&amp;IF(MID(#REF!,1,4)="STUB","NULL","REC."&amp;#REF!)&amp;" || '&lt;/"&amp;#REF!&amp;"&gt;');"</f>
        <v>#REF!</v>
      </c>
      <c r="B512" s="91"/>
      <c r="C512" s="90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3" customHeight="1">
      <c r="A513" s="90" t="e">
        <f>"HTP.P('&lt;"&amp;#REF!&amp;"&gt;' || "&amp;IF(MID(#REF!,1,4)="STUB","NULL","REC."&amp;#REF!)&amp;" || '&lt;/"&amp;#REF!&amp;"&gt;');"</f>
        <v>#REF!</v>
      </c>
      <c r="B513" s="91"/>
      <c r="C513" s="90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3" customHeight="1">
      <c r="A514" s="90" t="e">
        <f>"HTP.P('&lt;"&amp;#REF!&amp;"&gt;' || "&amp;IF(MID(#REF!,1,4)="STUB","NULL","REC."&amp;#REF!)&amp;" || '&lt;/"&amp;#REF!&amp;"&gt;');"</f>
        <v>#REF!</v>
      </c>
      <c r="B514" s="91"/>
      <c r="C514" s="90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3" customHeight="1">
      <c r="A515" s="90" t="e">
        <f>"HTP.P('&lt;"&amp;#REF!&amp;"&gt;' || "&amp;IF(MID(#REF!,1,4)="STUB","NULL","REC."&amp;#REF!)&amp;" || '&lt;/"&amp;#REF!&amp;"&gt;');"</f>
        <v>#REF!</v>
      </c>
      <c r="B515" s="91"/>
      <c r="C515" s="90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3" customHeight="1">
      <c r="A516" s="90" t="e">
        <f>"HTP.P('&lt;"&amp;#REF!&amp;"&gt;' || "&amp;IF(MID(#REF!,1,4)="STUB","NULL","REC."&amp;#REF!)&amp;" || '&lt;/"&amp;#REF!&amp;"&gt;');"</f>
        <v>#REF!</v>
      </c>
      <c r="B516" s="91"/>
      <c r="C516" s="90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3" customHeight="1">
      <c r="A517" s="90" t="e">
        <f>"HTP.P('&lt;"&amp;#REF!&amp;"&gt;' || "&amp;IF(MID(#REF!,1,4)="STUB","NULL","REC."&amp;#REF!)&amp;" || '&lt;/"&amp;#REF!&amp;"&gt;');"</f>
        <v>#REF!</v>
      </c>
      <c r="B517" s="91"/>
      <c r="C517" s="90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3" customHeight="1">
      <c r="A518" s="90" t="e">
        <f>"HTP.P('&lt;"&amp;#REF!&amp;"&gt;' || "&amp;IF(MID(#REF!,1,4)="STUB","NULL","REC."&amp;#REF!)&amp;" || '&lt;/"&amp;#REF!&amp;"&gt;');"</f>
        <v>#REF!</v>
      </c>
      <c r="B518" s="91"/>
      <c r="C518" s="90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3" customHeight="1">
      <c r="A519" s="90" t="e">
        <f>"HTP.P('&lt;"&amp;#REF!&amp;"&gt;' || "&amp;IF(MID(#REF!,1,4)="STUB","NULL","REC."&amp;#REF!)&amp;" || '&lt;/"&amp;#REF!&amp;"&gt;');"</f>
        <v>#REF!</v>
      </c>
      <c r="B519" s="91"/>
      <c r="C519" s="90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3" customHeight="1">
      <c r="A520" s="90" t="e">
        <f>"HTP.P('&lt;"&amp;#REF!&amp;"&gt;' || "&amp;IF(MID(#REF!,1,4)="STUB","NULL","REC."&amp;#REF!)&amp;" || '&lt;/"&amp;#REF!&amp;"&gt;');"</f>
        <v>#REF!</v>
      </c>
      <c r="B520" s="91"/>
      <c r="C520" s="90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3" customHeight="1">
      <c r="A521" s="90" t="e">
        <f>"HTP.P('&lt;"&amp;#REF!&amp;"&gt;' || "&amp;IF(MID(#REF!,1,4)="STUB","NULL","REC."&amp;#REF!)&amp;" || '&lt;/"&amp;#REF!&amp;"&gt;');"</f>
        <v>#REF!</v>
      </c>
      <c r="B521" s="91"/>
      <c r="C521" s="90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3" customHeight="1">
      <c r="A522" s="90" t="e">
        <f>"HTP.P('&lt;"&amp;#REF!&amp;"&gt;' || "&amp;IF(MID(#REF!,1,4)="STUB","NULL","REC."&amp;#REF!)&amp;" || '&lt;/"&amp;#REF!&amp;"&gt;');"</f>
        <v>#REF!</v>
      </c>
      <c r="B522" s="91"/>
      <c r="C522" s="90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3" customHeight="1">
      <c r="A523" s="90" t="e">
        <f>"HTP.P('&lt;"&amp;#REF!&amp;"&gt;' || "&amp;IF(MID(#REF!,1,4)="STUB","NULL","REC."&amp;#REF!)&amp;" || '&lt;/"&amp;#REF!&amp;"&gt;');"</f>
        <v>#REF!</v>
      </c>
      <c r="B523" s="91"/>
      <c r="C523" s="90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3" customHeight="1">
      <c r="A524" s="90" t="e">
        <f>"HTP.P('&lt;"&amp;#REF!&amp;"&gt;' || "&amp;IF(MID(#REF!,1,4)="STUB","NULL","REC."&amp;#REF!)&amp;" || '&lt;/"&amp;#REF!&amp;"&gt;');"</f>
        <v>#REF!</v>
      </c>
      <c r="B524" s="91"/>
      <c r="C524" s="90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3" customHeight="1">
      <c r="A525" s="90" t="e">
        <f>"HTP.P('&lt;"&amp;#REF!&amp;"&gt;' || "&amp;IF(MID(#REF!,1,4)="STUB","NULL","REC."&amp;#REF!)&amp;" || '&lt;/"&amp;#REF!&amp;"&gt;');"</f>
        <v>#REF!</v>
      </c>
      <c r="B525" s="91"/>
      <c r="C525" s="90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3" customHeight="1">
      <c r="A526" s="90" t="e">
        <f>"HTP.P('&lt;"&amp;#REF!&amp;"&gt;' || "&amp;IF(MID(#REF!,1,4)="STUB","NULL","REC."&amp;#REF!)&amp;" || '&lt;/"&amp;#REF!&amp;"&gt;');"</f>
        <v>#REF!</v>
      </c>
      <c r="B526" s="91"/>
      <c r="C526" s="90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3" customHeight="1">
      <c r="A527" s="90" t="e">
        <f>"HTP.P('&lt;"&amp;#REF!&amp;"&gt;' || "&amp;IF(MID(#REF!,1,4)="STUB","NULL","REC."&amp;#REF!)&amp;" || '&lt;/"&amp;#REF!&amp;"&gt;');"</f>
        <v>#REF!</v>
      </c>
      <c r="B527" s="91"/>
      <c r="C527" s="90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3" customHeight="1">
      <c r="A528" s="90" t="e">
        <f>"HTP.P('&lt;"&amp;#REF!&amp;"&gt;' || "&amp;IF(MID(#REF!,1,4)="STUB","NULL","REC."&amp;#REF!)&amp;" || '&lt;/"&amp;#REF!&amp;"&gt;');"</f>
        <v>#REF!</v>
      </c>
      <c r="B528" s="91"/>
      <c r="C528" s="90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3" customHeight="1">
      <c r="A529" s="90" t="e">
        <f>"HTP.P('&lt;"&amp;#REF!&amp;"&gt;' || "&amp;IF(MID(#REF!,1,4)="STUB","NULL","REC."&amp;#REF!)&amp;" || '&lt;/"&amp;#REF!&amp;"&gt;');"</f>
        <v>#REF!</v>
      </c>
      <c r="B529" s="91"/>
      <c r="C529" s="90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3" customHeight="1">
      <c r="A530" s="90" t="e">
        <f>"HTP.P('&lt;"&amp;#REF!&amp;"&gt;' || "&amp;IF(MID(#REF!,1,4)="STUB","NULL","REC."&amp;#REF!)&amp;" || '&lt;/"&amp;#REF!&amp;"&gt;');"</f>
        <v>#REF!</v>
      </c>
      <c r="B530" s="91"/>
      <c r="C530" s="90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3" customHeight="1">
      <c r="A531" s="90" t="e">
        <f>"HTP.P('&lt;"&amp;#REF!&amp;"&gt;' || "&amp;IF(MID(#REF!,1,4)="STUB","NULL","REC."&amp;#REF!)&amp;" || '&lt;/"&amp;#REF!&amp;"&gt;');"</f>
        <v>#REF!</v>
      </c>
      <c r="B531" s="91"/>
      <c r="C531" s="90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3" customHeight="1">
      <c r="A532" s="90" t="e">
        <f>"HTP.P('&lt;"&amp;#REF!&amp;"&gt;' || "&amp;IF(MID(#REF!,1,4)="STUB","NULL","REC."&amp;#REF!)&amp;" || '&lt;/"&amp;#REF!&amp;"&gt;');"</f>
        <v>#REF!</v>
      </c>
      <c r="B532" s="91"/>
      <c r="C532" s="90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3" customHeight="1">
      <c r="A533" s="90" t="e">
        <f>"HTP.P('&lt;"&amp;#REF!&amp;"&gt;' || "&amp;IF(MID(#REF!,1,4)="STUB","NULL","REC."&amp;#REF!)&amp;" || '&lt;/"&amp;#REF!&amp;"&gt;');"</f>
        <v>#REF!</v>
      </c>
      <c r="B533" s="91"/>
      <c r="C533" s="90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3" customHeight="1">
      <c r="A534" s="90" t="e">
        <f>"HTP.P('&lt;"&amp;#REF!&amp;"&gt;' || "&amp;IF(MID(#REF!,1,4)="STUB","NULL","REC."&amp;#REF!)&amp;" || '&lt;/"&amp;#REF!&amp;"&gt;');"</f>
        <v>#REF!</v>
      </c>
      <c r="B534" s="91"/>
      <c r="C534" s="90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3" customHeight="1">
      <c r="A535" s="90" t="e">
        <f>"HTP.P('&lt;"&amp;#REF!&amp;"&gt;' || "&amp;IF(MID(#REF!,1,4)="STUB","NULL","REC."&amp;#REF!)&amp;" || '&lt;/"&amp;#REF!&amp;"&gt;');"</f>
        <v>#REF!</v>
      </c>
      <c r="B535" s="91"/>
      <c r="C535" s="90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3" customHeight="1">
      <c r="A536" s="90" t="e">
        <f>"HTP.P('&lt;"&amp;#REF!&amp;"&gt;' || "&amp;IF(MID(#REF!,1,4)="STUB","NULL","REC."&amp;#REF!)&amp;" || '&lt;/"&amp;#REF!&amp;"&gt;');"</f>
        <v>#REF!</v>
      </c>
      <c r="B536" s="91"/>
      <c r="C536" s="90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3" customHeight="1">
      <c r="A537" s="90" t="e">
        <f>"HTP.P('&lt;"&amp;#REF!&amp;"&gt;' || "&amp;IF(MID(#REF!,1,4)="STUB","NULL","REC."&amp;#REF!)&amp;" || '&lt;/"&amp;#REF!&amp;"&gt;');"</f>
        <v>#REF!</v>
      </c>
      <c r="B537" s="91"/>
      <c r="C537" s="90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3" customHeight="1">
      <c r="A538" s="90" t="e">
        <f>"HTP.P('&lt;"&amp;#REF!&amp;"&gt;' || "&amp;IF(MID(#REF!,1,4)="STUB","NULL","REC."&amp;#REF!)&amp;" || '&lt;/"&amp;#REF!&amp;"&gt;');"</f>
        <v>#REF!</v>
      </c>
      <c r="B538" s="91"/>
      <c r="C538" s="90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3" customHeight="1">
      <c r="A539" s="90" t="e">
        <f>"HTP.P('&lt;"&amp;#REF!&amp;"&gt;' || "&amp;IF(MID(#REF!,1,4)="STUB","NULL","REC."&amp;#REF!)&amp;" || '&lt;/"&amp;#REF!&amp;"&gt;');"</f>
        <v>#REF!</v>
      </c>
      <c r="B539" s="91"/>
      <c r="C539" s="90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3" customHeight="1">
      <c r="A540" s="90" t="e">
        <f>"HTP.P('&lt;"&amp;#REF!&amp;"&gt;' || "&amp;IF(MID(#REF!,1,4)="STUB","NULL","REC."&amp;#REF!)&amp;" || '&lt;/"&amp;#REF!&amp;"&gt;');"</f>
        <v>#REF!</v>
      </c>
      <c r="B540" s="91"/>
      <c r="C540" s="90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3" customHeight="1">
      <c r="A541" s="90" t="e">
        <f>"HTP.P('&lt;"&amp;#REF!&amp;"&gt;' || "&amp;IF(MID(#REF!,1,4)="STUB","NULL","REC."&amp;#REF!)&amp;" || '&lt;/"&amp;#REF!&amp;"&gt;');"</f>
        <v>#REF!</v>
      </c>
      <c r="B541" s="91"/>
      <c r="C541" s="90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3" customHeight="1">
      <c r="A542" s="90" t="e">
        <f>"HTP.P('&lt;"&amp;#REF!&amp;"&gt;' || "&amp;IF(MID(#REF!,1,4)="STUB","NULL","REC."&amp;#REF!)&amp;" || '&lt;/"&amp;#REF!&amp;"&gt;');"</f>
        <v>#REF!</v>
      </c>
      <c r="B542" s="91"/>
      <c r="C542" s="90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3" customHeight="1">
      <c r="A543" s="90" t="e">
        <f>"HTP.P('&lt;"&amp;#REF!&amp;"&gt;' || "&amp;IF(MID(#REF!,1,4)="STUB","NULL","REC."&amp;#REF!)&amp;" || '&lt;/"&amp;#REF!&amp;"&gt;');"</f>
        <v>#REF!</v>
      </c>
      <c r="B543" s="91"/>
      <c r="C543" s="90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3" customHeight="1">
      <c r="A544" s="90" t="e">
        <f>"HTP.P('&lt;"&amp;#REF!&amp;"&gt;' || "&amp;IF(MID(#REF!,1,4)="STUB","NULL","REC."&amp;#REF!)&amp;" || '&lt;/"&amp;#REF!&amp;"&gt;');"</f>
        <v>#REF!</v>
      </c>
      <c r="B544" s="91"/>
      <c r="C544" s="90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3" customHeight="1">
      <c r="A545" s="90" t="e">
        <f>"HTP.P('&lt;"&amp;#REF!&amp;"&gt;' || "&amp;IF(MID(#REF!,1,4)="STUB","NULL","REC."&amp;#REF!)&amp;" || '&lt;/"&amp;#REF!&amp;"&gt;');"</f>
        <v>#REF!</v>
      </c>
      <c r="B545" s="91"/>
      <c r="C545" s="90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3" customHeight="1">
      <c r="A546" s="90" t="e">
        <f>"HTP.P('&lt;"&amp;#REF!&amp;"&gt;' || "&amp;IF(MID(#REF!,1,4)="STUB","NULL","REC."&amp;#REF!)&amp;" || '&lt;/"&amp;#REF!&amp;"&gt;');"</f>
        <v>#REF!</v>
      </c>
      <c r="B546" s="91"/>
      <c r="C546" s="90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3" customHeight="1">
      <c r="A547" s="90" t="e">
        <f>"HTP.P('&lt;"&amp;#REF!&amp;"&gt;' || "&amp;IF(MID(#REF!,1,4)="STUB","NULL","REC."&amp;#REF!)&amp;" || '&lt;/"&amp;#REF!&amp;"&gt;');"</f>
        <v>#REF!</v>
      </c>
      <c r="B547" s="91"/>
      <c r="C547" s="90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3" customHeight="1">
      <c r="A548" s="90" t="e">
        <f>"HTP.P('&lt;"&amp;#REF!&amp;"&gt;' || "&amp;IF(MID(#REF!,1,4)="STUB","NULL","REC."&amp;#REF!)&amp;" || '&lt;/"&amp;#REF!&amp;"&gt;');"</f>
        <v>#REF!</v>
      </c>
      <c r="B548" s="91"/>
      <c r="C548" s="90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3" customHeight="1">
      <c r="A549" s="90" t="e">
        <f>"HTP.P('&lt;"&amp;#REF!&amp;"&gt;' || "&amp;IF(MID(#REF!,1,4)="STUB","NULL","REC."&amp;#REF!)&amp;" || '&lt;/"&amp;#REF!&amp;"&gt;');"</f>
        <v>#REF!</v>
      </c>
      <c r="B549" s="91"/>
      <c r="C549" s="90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3" customHeight="1">
      <c r="A550" s="90" t="e">
        <f>"HTP.P('&lt;"&amp;#REF!&amp;"&gt;' || "&amp;IF(MID(#REF!,1,4)="STUB","NULL","REC."&amp;#REF!)&amp;" || '&lt;/"&amp;#REF!&amp;"&gt;');"</f>
        <v>#REF!</v>
      </c>
      <c r="B550" s="91"/>
      <c r="C550" s="90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3" customHeight="1">
      <c r="A551" s="90" t="e">
        <f>"HTP.P('&lt;"&amp;#REF!&amp;"&gt;' || "&amp;IF(MID(#REF!,1,4)="STUB","NULL","REC."&amp;#REF!)&amp;" || '&lt;/"&amp;#REF!&amp;"&gt;');"</f>
        <v>#REF!</v>
      </c>
      <c r="B551" s="91"/>
      <c r="C551" s="90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3" customHeight="1">
      <c r="A552" s="90" t="e">
        <f>"HTP.P('&lt;"&amp;#REF!&amp;"&gt;' || "&amp;IF(MID(#REF!,1,4)="STUB","NULL","REC."&amp;#REF!)&amp;" || '&lt;/"&amp;#REF!&amp;"&gt;');"</f>
        <v>#REF!</v>
      </c>
      <c r="B552" s="91"/>
      <c r="C552" s="90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3" customHeight="1">
      <c r="A553" s="90" t="e">
        <f>"HTP.P('&lt;"&amp;#REF!&amp;"&gt;' || "&amp;IF(MID(#REF!,1,4)="STUB","NULL","REC."&amp;#REF!)&amp;" || '&lt;/"&amp;#REF!&amp;"&gt;');"</f>
        <v>#REF!</v>
      </c>
      <c r="B553" s="91"/>
      <c r="C553" s="90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3" customHeight="1">
      <c r="A554" s="90" t="e">
        <f>"HTP.P('&lt;"&amp;#REF!&amp;"&gt;' || "&amp;IF(MID(#REF!,1,4)="STUB","NULL","REC."&amp;#REF!)&amp;" || '&lt;/"&amp;#REF!&amp;"&gt;');"</f>
        <v>#REF!</v>
      </c>
      <c r="B554" s="91"/>
      <c r="C554" s="90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3" customHeight="1">
      <c r="A555" s="90" t="e">
        <f>"HTP.P('&lt;"&amp;#REF!&amp;"&gt;' || "&amp;IF(MID(#REF!,1,4)="STUB","NULL","REC."&amp;#REF!)&amp;" || '&lt;/"&amp;#REF!&amp;"&gt;');"</f>
        <v>#REF!</v>
      </c>
      <c r="B555" s="91"/>
      <c r="C555" s="90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3" customHeight="1">
      <c r="A556" s="90" t="e">
        <f>"HTP.P('&lt;"&amp;#REF!&amp;"&gt;' || "&amp;IF(MID(#REF!,1,4)="STUB","NULL","REC."&amp;#REF!)&amp;" || '&lt;/"&amp;#REF!&amp;"&gt;');"</f>
        <v>#REF!</v>
      </c>
      <c r="B556" s="91"/>
      <c r="C556" s="90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3" customHeight="1">
      <c r="A557" s="90" t="e">
        <f>"HTP.P('&lt;"&amp;#REF!&amp;"&gt;' || "&amp;IF(MID(#REF!,1,4)="STUB","NULL","REC."&amp;#REF!)&amp;" || '&lt;/"&amp;#REF!&amp;"&gt;');"</f>
        <v>#REF!</v>
      </c>
      <c r="B557" s="91"/>
      <c r="C557" s="90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3" customHeight="1">
      <c r="A558" s="90" t="e">
        <f>"HTP.P('&lt;"&amp;#REF!&amp;"&gt;' || "&amp;IF(MID(#REF!,1,4)="STUB","NULL","REC."&amp;#REF!)&amp;" || '&lt;/"&amp;#REF!&amp;"&gt;');"</f>
        <v>#REF!</v>
      </c>
      <c r="B558" s="91"/>
      <c r="C558" s="90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3" customHeight="1">
      <c r="A559" s="90" t="e">
        <f>"HTP.P('&lt;"&amp;#REF!&amp;"&gt;' || "&amp;IF(MID(#REF!,1,4)="STUB","NULL","REC."&amp;#REF!)&amp;" || '&lt;/"&amp;#REF!&amp;"&gt;');"</f>
        <v>#REF!</v>
      </c>
      <c r="B559" s="91"/>
      <c r="C559" s="90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3" customHeight="1">
      <c r="A560" s="90" t="e">
        <f>"HTP.P('&lt;"&amp;#REF!&amp;"&gt;' || "&amp;IF(MID(#REF!,1,4)="STUB","NULL","REC."&amp;#REF!)&amp;" || '&lt;/"&amp;#REF!&amp;"&gt;');"</f>
        <v>#REF!</v>
      </c>
      <c r="B560" s="91"/>
      <c r="C560" s="90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3" customHeight="1">
      <c r="A561" s="90" t="e">
        <f>"HTP.P('&lt;"&amp;#REF!&amp;"&gt;' || "&amp;IF(MID(#REF!,1,4)="STUB","NULL","REC."&amp;#REF!)&amp;" || '&lt;/"&amp;#REF!&amp;"&gt;');"</f>
        <v>#REF!</v>
      </c>
      <c r="B561" s="91"/>
      <c r="C561" s="90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3" customHeight="1">
      <c r="A562" s="90" t="e">
        <f>"HTP.P('&lt;"&amp;#REF!&amp;"&gt;' || "&amp;IF(MID(#REF!,1,4)="STUB","NULL","REC."&amp;#REF!)&amp;" || '&lt;/"&amp;#REF!&amp;"&gt;');"</f>
        <v>#REF!</v>
      </c>
      <c r="B562" s="91"/>
      <c r="C562" s="90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3" customHeight="1">
      <c r="A563" s="90" t="e">
        <f>"HTP.P('&lt;"&amp;#REF!&amp;"&gt;' || "&amp;IF(MID(#REF!,1,4)="STUB","NULL","REC."&amp;#REF!)&amp;" || '&lt;/"&amp;#REF!&amp;"&gt;');"</f>
        <v>#REF!</v>
      </c>
      <c r="B563" s="91"/>
      <c r="C563" s="90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3" customHeight="1">
      <c r="A564" s="90" t="e">
        <f>"HTP.P('&lt;"&amp;#REF!&amp;"&gt;' || "&amp;IF(MID(#REF!,1,4)="STUB","NULL","REC."&amp;#REF!)&amp;" || '&lt;/"&amp;#REF!&amp;"&gt;');"</f>
        <v>#REF!</v>
      </c>
      <c r="B564" s="91"/>
      <c r="C564" s="90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3" customHeight="1">
      <c r="A565" s="90" t="e">
        <f>"HTP.P('&lt;"&amp;#REF!&amp;"&gt;' || "&amp;IF(MID(#REF!,1,4)="STUB","NULL","REC."&amp;#REF!)&amp;" || '&lt;/"&amp;#REF!&amp;"&gt;');"</f>
        <v>#REF!</v>
      </c>
      <c r="B565" s="91"/>
      <c r="C565" s="90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3" customHeight="1">
      <c r="A566" s="90" t="e">
        <f>"HTP.P('&lt;"&amp;#REF!&amp;"&gt;' || "&amp;IF(MID(#REF!,1,4)="STUB","NULL","REC."&amp;#REF!)&amp;" || '&lt;/"&amp;#REF!&amp;"&gt;');"</f>
        <v>#REF!</v>
      </c>
      <c r="B566" s="91"/>
      <c r="C566" s="90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3" customHeight="1">
      <c r="A567" s="90" t="e">
        <f>"HTP.P('&lt;"&amp;#REF!&amp;"&gt;' || "&amp;IF(MID(#REF!,1,4)="STUB","NULL","REC."&amp;#REF!)&amp;" || '&lt;/"&amp;#REF!&amp;"&gt;');"</f>
        <v>#REF!</v>
      </c>
      <c r="B567" s="91"/>
      <c r="C567" s="90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3" customHeight="1">
      <c r="A568" s="90" t="e">
        <f>"HTP.P('&lt;"&amp;#REF!&amp;"&gt;' || "&amp;IF(MID(#REF!,1,4)="STUB","NULL","REC."&amp;#REF!)&amp;" || '&lt;/"&amp;#REF!&amp;"&gt;');"</f>
        <v>#REF!</v>
      </c>
      <c r="B568" s="91"/>
      <c r="C568" s="90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3" customHeight="1">
      <c r="A569" s="90" t="e">
        <f>"HTP.P('&lt;"&amp;#REF!&amp;"&gt;' || "&amp;IF(MID(#REF!,1,4)="STUB","NULL","REC."&amp;#REF!)&amp;" || '&lt;/"&amp;#REF!&amp;"&gt;');"</f>
        <v>#REF!</v>
      </c>
      <c r="B569" s="91"/>
      <c r="C569" s="90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3" customHeight="1">
      <c r="A570" s="90" t="e">
        <f>"HTP.P('&lt;"&amp;#REF!&amp;"&gt;' || "&amp;IF(MID(#REF!,1,4)="STUB","NULL","REC."&amp;#REF!)&amp;" || '&lt;/"&amp;#REF!&amp;"&gt;');"</f>
        <v>#REF!</v>
      </c>
      <c r="B570" s="91"/>
      <c r="C570" s="90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3" customHeight="1">
      <c r="A571" s="90" t="e">
        <f>"HTP.P('&lt;"&amp;#REF!&amp;"&gt;' || "&amp;IF(MID(#REF!,1,4)="STUB","NULL","REC."&amp;#REF!)&amp;" || '&lt;/"&amp;#REF!&amp;"&gt;');"</f>
        <v>#REF!</v>
      </c>
      <c r="B571" s="91"/>
      <c r="C571" s="90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3" customHeight="1">
      <c r="A572" s="90" t="e">
        <f>"HTP.P('&lt;"&amp;#REF!&amp;"&gt;' || "&amp;IF(MID(#REF!,1,4)="STUB","NULL","REC."&amp;#REF!)&amp;" || '&lt;/"&amp;#REF!&amp;"&gt;');"</f>
        <v>#REF!</v>
      </c>
      <c r="B572" s="91"/>
      <c r="C572" s="90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3" customHeight="1">
      <c r="A573" s="90" t="e">
        <f>"HTP.P('&lt;"&amp;#REF!&amp;"&gt;' || "&amp;IF(MID(#REF!,1,4)="STUB","NULL","REC."&amp;#REF!)&amp;" || '&lt;/"&amp;#REF!&amp;"&gt;');"</f>
        <v>#REF!</v>
      </c>
      <c r="B573" s="91"/>
      <c r="C573" s="90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3" customHeight="1">
      <c r="A574" s="90" t="e">
        <f>"HTP.P('&lt;"&amp;#REF!&amp;"&gt;' || "&amp;IF(MID(#REF!,1,4)="STUB","NULL","REC."&amp;#REF!)&amp;" || '&lt;/"&amp;#REF!&amp;"&gt;');"</f>
        <v>#REF!</v>
      </c>
      <c r="B574" s="91"/>
      <c r="C574" s="90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3" customHeight="1">
      <c r="A575" s="90" t="e">
        <f>"HTP.P('&lt;"&amp;#REF!&amp;"&gt;' || "&amp;IF(MID(#REF!,1,4)="STUB","NULL","REC."&amp;#REF!)&amp;" || '&lt;/"&amp;#REF!&amp;"&gt;');"</f>
        <v>#REF!</v>
      </c>
      <c r="B575" s="91"/>
      <c r="C575" s="90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3" customHeight="1">
      <c r="A576" s="90" t="e">
        <f>"HTP.P('&lt;"&amp;#REF!&amp;"&gt;' || "&amp;IF(MID(#REF!,1,4)="STUB","NULL","REC."&amp;#REF!)&amp;" || '&lt;/"&amp;#REF!&amp;"&gt;');"</f>
        <v>#REF!</v>
      </c>
      <c r="B576" s="91"/>
      <c r="C576" s="90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3" customHeight="1">
      <c r="A577" s="90" t="e">
        <f>"HTP.P('&lt;"&amp;#REF!&amp;"&gt;' || "&amp;IF(MID(#REF!,1,4)="STUB","NULL","REC."&amp;#REF!)&amp;" || '&lt;/"&amp;#REF!&amp;"&gt;');"</f>
        <v>#REF!</v>
      </c>
      <c r="B577" s="91"/>
      <c r="C577" s="90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3" customHeight="1">
      <c r="A578" s="90" t="e">
        <f>"HTP.P('&lt;"&amp;#REF!&amp;"&gt;' || "&amp;IF(MID(#REF!,1,4)="STUB","NULL","REC."&amp;#REF!)&amp;" || '&lt;/"&amp;#REF!&amp;"&gt;');"</f>
        <v>#REF!</v>
      </c>
      <c r="B578" s="91"/>
      <c r="C578" s="90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3" customHeight="1">
      <c r="A579" s="90" t="e">
        <f>"HTP.P('&lt;"&amp;#REF!&amp;"&gt;' || "&amp;IF(MID(#REF!,1,4)="STUB","NULL","REC."&amp;#REF!)&amp;" || '&lt;/"&amp;#REF!&amp;"&gt;');"</f>
        <v>#REF!</v>
      </c>
      <c r="B579" s="91"/>
      <c r="C579" s="90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3" customHeight="1">
      <c r="A580" s="90" t="e">
        <f>"HTP.P('&lt;"&amp;#REF!&amp;"&gt;' || "&amp;IF(MID(#REF!,1,4)="STUB","NULL","REC."&amp;#REF!)&amp;" || '&lt;/"&amp;#REF!&amp;"&gt;');"</f>
        <v>#REF!</v>
      </c>
      <c r="B580" s="91"/>
      <c r="C580" s="90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3" customHeight="1">
      <c r="A581" s="90" t="e">
        <f>"HTP.P('&lt;"&amp;#REF!&amp;"&gt;' || "&amp;IF(MID(#REF!,1,4)="STUB","NULL","REC."&amp;#REF!)&amp;" || '&lt;/"&amp;#REF!&amp;"&gt;');"</f>
        <v>#REF!</v>
      </c>
      <c r="B581" s="91"/>
      <c r="C581" s="90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3" customHeight="1">
      <c r="A582" s="90" t="e">
        <f>"HTP.P('&lt;"&amp;#REF!&amp;"&gt;' || "&amp;IF(MID(#REF!,1,4)="STUB","NULL","REC."&amp;#REF!)&amp;" || '&lt;/"&amp;#REF!&amp;"&gt;');"</f>
        <v>#REF!</v>
      </c>
      <c r="B582" s="91"/>
      <c r="C582" s="90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3" customHeight="1">
      <c r="A583" s="90" t="e">
        <f>"HTP.P('&lt;"&amp;#REF!&amp;"&gt;' || "&amp;IF(MID(#REF!,1,4)="STUB","NULL","REC."&amp;#REF!)&amp;" || '&lt;/"&amp;#REF!&amp;"&gt;');"</f>
        <v>#REF!</v>
      </c>
      <c r="B583" s="91"/>
      <c r="C583" s="90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3" customHeight="1">
      <c r="A584" s="90" t="e">
        <f>"HTP.P('&lt;"&amp;#REF!&amp;"&gt;' || "&amp;IF(MID(#REF!,1,4)="STUB","NULL","REC."&amp;#REF!)&amp;" || '&lt;/"&amp;#REF!&amp;"&gt;');"</f>
        <v>#REF!</v>
      </c>
      <c r="B584" s="91"/>
      <c r="C584" s="90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3" customHeight="1">
      <c r="A585" s="90" t="e">
        <f>"HTP.P('&lt;"&amp;#REF!&amp;"&gt;' || "&amp;IF(MID(#REF!,1,4)="STUB","NULL","REC."&amp;#REF!)&amp;" || '&lt;/"&amp;#REF!&amp;"&gt;');"</f>
        <v>#REF!</v>
      </c>
      <c r="B585" s="91"/>
      <c r="C585" s="90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3" customHeight="1">
      <c r="A586" s="90" t="e">
        <f>"HTP.P('&lt;"&amp;#REF!&amp;"&gt;' || "&amp;IF(MID(#REF!,1,4)="STUB","NULL","REC."&amp;#REF!)&amp;" || '&lt;/"&amp;#REF!&amp;"&gt;');"</f>
        <v>#REF!</v>
      </c>
      <c r="B586" s="91"/>
      <c r="C586" s="90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3" customHeight="1">
      <c r="A587" s="90" t="e">
        <f>"HTP.P('&lt;"&amp;#REF!&amp;"&gt;' || "&amp;IF(MID(#REF!,1,4)="STUB","NULL","REC."&amp;#REF!)&amp;" || '&lt;/"&amp;#REF!&amp;"&gt;');"</f>
        <v>#REF!</v>
      </c>
      <c r="B587" s="91"/>
      <c r="C587" s="90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3" customHeight="1">
      <c r="A588" s="90" t="e">
        <f>"HTP.P('&lt;"&amp;#REF!&amp;"&gt;' || "&amp;IF(MID(#REF!,1,4)="STUB","NULL","REC."&amp;#REF!)&amp;" || '&lt;/"&amp;#REF!&amp;"&gt;');"</f>
        <v>#REF!</v>
      </c>
      <c r="B588" s="91"/>
      <c r="C588" s="90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3" customHeight="1">
      <c r="A589" s="90" t="e">
        <f>"HTP.P('&lt;"&amp;#REF!&amp;"&gt;' || "&amp;IF(MID(#REF!,1,4)="STUB","NULL","REC."&amp;#REF!)&amp;" || '&lt;/"&amp;#REF!&amp;"&gt;');"</f>
        <v>#REF!</v>
      </c>
      <c r="B589" s="91"/>
      <c r="C589" s="90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3" customHeight="1">
      <c r="A590" s="90" t="e">
        <f>"HTP.P('&lt;"&amp;#REF!&amp;"&gt;' || "&amp;IF(MID(#REF!,1,4)="STUB","NULL","REC."&amp;#REF!)&amp;" || '&lt;/"&amp;#REF!&amp;"&gt;');"</f>
        <v>#REF!</v>
      </c>
      <c r="B590" s="91"/>
      <c r="C590" s="90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3" customHeight="1">
      <c r="A591" s="90" t="e">
        <f>"HTP.P('&lt;"&amp;#REF!&amp;"&gt;' || "&amp;IF(MID(#REF!,1,4)="STUB","NULL","REC."&amp;#REF!)&amp;" || '&lt;/"&amp;#REF!&amp;"&gt;');"</f>
        <v>#REF!</v>
      </c>
      <c r="B591" s="91"/>
      <c r="C591" s="90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3" customHeight="1">
      <c r="A592" s="90" t="e">
        <f>"HTP.P('&lt;"&amp;#REF!&amp;"&gt;' || "&amp;IF(MID(#REF!,1,4)="STUB","NULL","REC."&amp;#REF!)&amp;" || '&lt;/"&amp;#REF!&amp;"&gt;');"</f>
        <v>#REF!</v>
      </c>
      <c r="B592" s="91"/>
      <c r="C592" s="90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3" customHeight="1">
      <c r="A593" s="90" t="e">
        <f>"HTP.P('&lt;"&amp;#REF!&amp;"&gt;' || "&amp;IF(MID(#REF!,1,4)="STUB","NULL","REC."&amp;#REF!)&amp;" || '&lt;/"&amp;#REF!&amp;"&gt;');"</f>
        <v>#REF!</v>
      </c>
      <c r="B593" s="91"/>
      <c r="C593" s="90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3" customHeight="1">
      <c r="A594" s="90" t="e">
        <f>"HTP.P('&lt;"&amp;#REF!&amp;"&gt;' || "&amp;IF(MID(#REF!,1,4)="STUB","NULL","REC."&amp;#REF!)&amp;" || '&lt;/"&amp;#REF!&amp;"&gt;');"</f>
        <v>#REF!</v>
      </c>
      <c r="B594" s="91"/>
      <c r="C594" s="90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3" customHeight="1">
      <c r="A595" s="90" t="e">
        <f>"HTP.P('&lt;"&amp;#REF!&amp;"&gt;' || "&amp;IF(MID(#REF!,1,4)="STUB","NULL","REC."&amp;#REF!)&amp;" || '&lt;/"&amp;#REF!&amp;"&gt;');"</f>
        <v>#REF!</v>
      </c>
      <c r="B595" s="91"/>
      <c r="C595" s="90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3" customHeight="1">
      <c r="A596" s="90" t="e">
        <f>"HTP.P('&lt;"&amp;#REF!&amp;"&gt;' || "&amp;IF(MID(#REF!,1,4)="STUB","NULL","REC."&amp;#REF!)&amp;" || '&lt;/"&amp;#REF!&amp;"&gt;');"</f>
        <v>#REF!</v>
      </c>
      <c r="B596" s="91"/>
      <c r="C596" s="90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3" customHeight="1">
      <c r="A597" s="90" t="e">
        <f>"HTP.P('&lt;"&amp;#REF!&amp;"&gt;' || "&amp;IF(MID(#REF!,1,4)="STUB","NULL","REC."&amp;#REF!)&amp;" || '&lt;/"&amp;#REF!&amp;"&gt;');"</f>
        <v>#REF!</v>
      </c>
      <c r="B597" s="91"/>
      <c r="C597" s="90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3" customHeight="1">
      <c r="A598" s="90" t="e">
        <f>"HTP.P('&lt;"&amp;#REF!&amp;"&gt;' || "&amp;IF(MID(#REF!,1,4)="STUB","NULL","REC."&amp;#REF!)&amp;" || '&lt;/"&amp;#REF!&amp;"&gt;');"</f>
        <v>#REF!</v>
      </c>
      <c r="B598" s="91"/>
      <c r="C598" s="90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3" customHeight="1">
      <c r="A599" s="90" t="e">
        <f>"HTP.P('&lt;"&amp;#REF!&amp;"&gt;' || "&amp;IF(MID(#REF!,1,4)="STUB","NULL","REC."&amp;#REF!)&amp;" || '&lt;/"&amp;#REF!&amp;"&gt;');"</f>
        <v>#REF!</v>
      </c>
      <c r="B599" s="91"/>
      <c r="C599" s="90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3" customHeight="1">
      <c r="A600" s="90" t="e">
        <f>"HTP.P('&lt;"&amp;#REF!&amp;"&gt;' || "&amp;IF(MID(#REF!,1,4)="STUB","NULL","REC."&amp;#REF!)&amp;" || '&lt;/"&amp;#REF!&amp;"&gt;');"</f>
        <v>#REF!</v>
      </c>
      <c r="B600" s="91"/>
      <c r="C600" s="90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3" customHeight="1">
      <c r="A601" s="90" t="e">
        <f>"HTP.P('&lt;"&amp;#REF!&amp;"&gt;' || "&amp;IF(MID(#REF!,1,4)="STUB","NULL","REC."&amp;#REF!)&amp;" || '&lt;/"&amp;#REF!&amp;"&gt;');"</f>
        <v>#REF!</v>
      </c>
      <c r="B601" s="91"/>
      <c r="C601" s="90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3" customHeight="1">
      <c r="A602" s="90" t="e">
        <f>"HTP.P('&lt;"&amp;#REF!&amp;"&gt;' || "&amp;IF(MID(#REF!,1,4)="STUB","NULL","REC."&amp;#REF!)&amp;" || '&lt;/"&amp;#REF!&amp;"&gt;');"</f>
        <v>#REF!</v>
      </c>
      <c r="B602" s="91"/>
      <c r="C602" s="90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3" customHeight="1">
      <c r="A603" s="90" t="e">
        <f>"HTP.P('&lt;"&amp;#REF!&amp;"&gt;' || "&amp;IF(MID(#REF!,1,4)="STUB","NULL","REC."&amp;#REF!)&amp;" || '&lt;/"&amp;#REF!&amp;"&gt;');"</f>
        <v>#REF!</v>
      </c>
      <c r="B603" s="91"/>
      <c r="C603" s="90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3" customHeight="1">
      <c r="A604" s="90" t="e">
        <f>"HTP.P('&lt;"&amp;#REF!&amp;"&gt;' || "&amp;IF(MID(#REF!,1,4)="STUB","NULL","REC."&amp;#REF!)&amp;" || '&lt;/"&amp;#REF!&amp;"&gt;');"</f>
        <v>#REF!</v>
      </c>
      <c r="B604" s="91"/>
      <c r="C604" s="90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3" customHeight="1">
      <c r="A605" s="90" t="e">
        <f>"HTP.P('&lt;"&amp;#REF!&amp;"&gt;' || "&amp;IF(MID(#REF!,1,4)="STUB","NULL","REC."&amp;#REF!)&amp;" || '&lt;/"&amp;#REF!&amp;"&gt;');"</f>
        <v>#REF!</v>
      </c>
      <c r="B605" s="91"/>
      <c r="C605" s="90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3" customHeight="1">
      <c r="A606" s="90" t="e">
        <f>"HTP.P('&lt;"&amp;#REF!&amp;"&gt;' || "&amp;IF(MID(#REF!,1,4)="STUB","NULL","REC."&amp;#REF!)&amp;" || '&lt;/"&amp;#REF!&amp;"&gt;');"</f>
        <v>#REF!</v>
      </c>
      <c r="B606" s="91"/>
      <c r="C606" s="90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3" customHeight="1">
      <c r="A607" s="90" t="e">
        <f>"HTP.P('&lt;"&amp;#REF!&amp;"&gt;' || "&amp;IF(MID(#REF!,1,4)="STUB","NULL","REC."&amp;#REF!)&amp;" || '&lt;/"&amp;#REF!&amp;"&gt;');"</f>
        <v>#REF!</v>
      </c>
      <c r="B607" s="91"/>
      <c r="C607" s="90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3" customHeight="1">
      <c r="A608" s="90" t="e">
        <f>"HTP.P('&lt;"&amp;#REF!&amp;"&gt;' || "&amp;IF(MID(#REF!,1,4)="STUB","NULL","REC."&amp;#REF!)&amp;" || '&lt;/"&amp;#REF!&amp;"&gt;');"</f>
        <v>#REF!</v>
      </c>
      <c r="B608" s="91"/>
      <c r="C608" s="90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3" customHeight="1">
      <c r="A609" s="90" t="e">
        <f>"HTP.P('&lt;"&amp;#REF!&amp;"&gt;' || "&amp;IF(MID(#REF!,1,4)="STUB","NULL","REC."&amp;#REF!)&amp;" || '&lt;/"&amp;#REF!&amp;"&gt;');"</f>
        <v>#REF!</v>
      </c>
      <c r="B609" s="91"/>
      <c r="C609" s="90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3" customHeight="1">
      <c r="A610" s="90" t="e">
        <f>"HTP.P('&lt;"&amp;#REF!&amp;"&gt;' || "&amp;IF(MID(#REF!,1,4)="STUB","NULL","REC."&amp;#REF!)&amp;" || '&lt;/"&amp;#REF!&amp;"&gt;');"</f>
        <v>#REF!</v>
      </c>
      <c r="B610" s="91"/>
      <c r="C610" s="90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3" customHeight="1">
      <c r="A611" s="90" t="e">
        <f>"HTP.P('&lt;"&amp;#REF!&amp;"&gt;' || "&amp;IF(MID(#REF!,1,4)="STUB","NULL","REC."&amp;#REF!)&amp;" || '&lt;/"&amp;#REF!&amp;"&gt;');"</f>
        <v>#REF!</v>
      </c>
      <c r="B611" s="91"/>
      <c r="C611" s="90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3" customHeight="1">
      <c r="A612" s="90" t="e">
        <f>"HTP.P('&lt;"&amp;#REF!&amp;"&gt;' || "&amp;IF(MID(#REF!,1,4)="STUB","NULL","REC."&amp;#REF!)&amp;" || '&lt;/"&amp;#REF!&amp;"&gt;');"</f>
        <v>#REF!</v>
      </c>
      <c r="B612" s="91"/>
      <c r="C612" s="90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3" customHeight="1">
      <c r="A613" s="90" t="e">
        <f>"HTP.P('&lt;"&amp;#REF!&amp;"&gt;' || "&amp;IF(MID(#REF!,1,4)="STUB","NULL","REC."&amp;#REF!)&amp;" || '&lt;/"&amp;#REF!&amp;"&gt;');"</f>
        <v>#REF!</v>
      </c>
      <c r="B613" s="91"/>
      <c r="C613" s="90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3" customHeight="1">
      <c r="A614" s="90" t="e">
        <f>"HTP.P('&lt;"&amp;#REF!&amp;"&gt;' || "&amp;IF(MID(#REF!,1,4)="STUB","NULL","REC."&amp;#REF!)&amp;" || '&lt;/"&amp;#REF!&amp;"&gt;');"</f>
        <v>#REF!</v>
      </c>
      <c r="B614" s="91"/>
      <c r="C614" s="90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3" customHeight="1">
      <c r="A615" s="90" t="e">
        <f>"HTP.P('&lt;"&amp;#REF!&amp;"&gt;' || "&amp;IF(MID(#REF!,1,4)="STUB","NULL","REC."&amp;#REF!)&amp;" || '&lt;/"&amp;#REF!&amp;"&gt;');"</f>
        <v>#REF!</v>
      </c>
      <c r="B615" s="91"/>
      <c r="C615" s="90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3" customHeight="1">
      <c r="A616" s="90" t="e">
        <f>"HTP.P('&lt;"&amp;#REF!&amp;"&gt;' || "&amp;IF(MID(#REF!,1,4)="STUB","NULL","REC."&amp;#REF!)&amp;" || '&lt;/"&amp;#REF!&amp;"&gt;');"</f>
        <v>#REF!</v>
      </c>
      <c r="B616" s="91"/>
      <c r="C616" s="90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3" customHeight="1">
      <c r="A617" s="90" t="e">
        <f>"HTP.P('&lt;"&amp;#REF!&amp;"&gt;' || "&amp;IF(MID(#REF!,1,4)="STUB","NULL","REC."&amp;#REF!)&amp;" || '&lt;/"&amp;#REF!&amp;"&gt;');"</f>
        <v>#REF!</v>
      </c>
      <c r="B617" s="91"/>
      <c r="C617" s="90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3" customHeight="1">
      <c r="A618" s="90" t="e">
        <f>"HTP.P('&lt;"&amp;#REF!&amp;"&gt;' || "&amp;IF(MID(#REF!,1,4)="STUB","NULL","REC."&amp;#REF!)&amp;" || '&lt;/"&amp;#REF!&amp;"&gt;');"</f>
        <v>#REF!</v>
      </c>
      <c r="B618" s="91"/>
      <c r="C618" s="90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3" customHeight="1">
      <c r="A619" s="90" t="e">
        <f>"HTP.P('&lt;"&amp;#REF!&amp;"&gt;' || "&amp;IF(MID(#REF!,1,4)="STUB","NULL","REC."&amp;#REF!)&amp;" || '&lt;/"&amp;#REF!&amp;"&gt;');"</f>
        <v>#REF!</v>
      </c>
      <c r="B619" s="91"/>
      <c r="C619" s="90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3" customHeight="1">
      <c r="A620" s="90" t="e">
        <f>"HTP.P('&lt;"&amp;#REF!&amp;"&gt;' || "&amp;IF(MID(#REF!,1,4)="STUB","NULL","REC."&amp;#REF!)&amp;" || '&lt;/"&amp;#REF!&amp;"&gt;');"</f>
        <v>#REF!</v>
      </c>
      <c r="B620" s="91"/>
      <c r="C620" s="90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3" customHeight="1">
      <c r="A621" s="90" t="e">
        <f>"HTP.P('&lt;"&amp;#REF!&amp;"&gt;' || "&amp;IF(MID(#REF!,1,4)="STUB","NULL","REC."&amp;#REF!)&amp;" || '&lt;/"&amp;#REF!&amp;"&gt;');"</f>
        <v>#REF!</v>
      </c>
      <c r="B621" s="91"/>
      <c r="C621" s="90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3" customHeight="1">
      <c r="A622" s="90" t="e">
        <f>"HTP.P('&lt;"&amp;#REF!&amp;"&gt;' || "&amp;IF(MID(#REF!,1,4)="STUB","NULL","REC."&amp;#REF!)&amp;" || '&lt;/"&amp;#REF!&amp;"&gt;');"</f>
        <v>#REF!</v>
      </c>
      <c r="B622" s="91"/>
      <c r="C622" s="90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3" customHeight="1">
      <c r="A623" s="90" t="e">
        <f>"HTP.P('&lt;"&amp;#REF!&amp;"&gt;' || "&amp;IF(MID(#REF!,1,4)="STUB","NULL","REC."&amp;#REF!)&amp;" || '&lt;/"&amp;#REF!&amp;"&gt;');"</f>
        <v>#REF!</v>
      </c>
      <c r="B623" s="91"/>
      <c r="C623" s="90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3" customHeight="1">
      <c r="A624" s="90" t="e">
        <f>"HTP.P('&lt;"&amp;#REF!&amp;"&gt;' || "&amp;IF(MID(#REF!,1,4)="STUB","NULL","REC."&amp;#REF!)&amp;" || '&lt;/"&amp;#REF!&amp;"&gt;');"</f>
        <v>#REF!</v>
      </c>
      <c r="B624" s="91"/>
      <c r="C624" s="90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3" customHeight="1">
      <c r="A625" s="90" t="e">
        <f>"HTP.P('&lt;"&amp;#REF!&amp;"&gt;' || "&amp;IF(MID(#REF!,1,4)="STUB","NULL","REC."&amp;#REF!)&amp;" || '&lt;/"&amp;#REF!&amp;"&gt;');"</f>
        <v>#REF!</v>
      </c>
      <c r="B625" s="91"/>
      <c r="C625" s="90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3" customHeight="1">
      <c r="A626" s="90" t="e">
        <f>"HTP.P('&lt;"&amp;#REF!&amp;"&gt;' || "&amp;IF(MID(#REF!,1,4)="STUB","NULL","REC."&amp;#REF!)&amp;" || '&lt;/"&amp;#REF!&amp;"&gt;');"</f>
        <v>#REF!</v>
      </c>
      <c r="B626" s="91"/>
      <c r="C626" s="90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3" customHeight="1">
      <c r="A627" s="90" t="e">
        <f>"HTP.P('&lt;"&amp;#REF!&amp;"&gt;' || "&amp;IF(MID(#REF!,1,4)="STUB","NULL","REC."&amp;#REF!)&amp;" || '&lt;/"&amp;#REF!&amp;"&gt;');"</f>
        <v>#REF!</v>
      </c>
      <c r="B627" s="91"/>
      <c r="C627" s="90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3" customHeight="1">
      <c r="A628" s="90" t="e">
        <f>"HTP.P('&lt;"&amp;#REF!&amp;"&gt;' || "&amp;IF(MID(#REF!,1,4)="STUB","NULL","REC."&amp;#REF!)&amp;" || '&lt;/"&amp;#REF!&amp;"&gt;');"</f>
        <v>#REF!</v>
      </c>
      <c r="B628" s="91"/>
      <c r="C628" s="90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3" customHeight="1">
      <c r="A629" s="90" t="e">
        <f>"HTP.P('&lt;"&amp;#REF!&amp;"&gt;' || "&amp;IF(MID(#REF!,1,4)="STUB","NULL","REC."&amp;#REF!)&amp;" || '&lt;/"&amp;#REF!&amp;"&gt;');"</f>
        <v>#REF!</v>
      </c>
      <c r="B629" s="91"/>
      <c r="C629" s="90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3" customHeight="1">
      <c r="A630" s="90" t="e">
        <f>"HTP.P('&lt;"&amp;#REF!&amp;"&gt;' || "&amp;IF(MID(#REF!,1,4)="STUB","NULL","REC."&amp;#REF!)&amp;" || '&lt;/"&amp;#REF!&amp;"&gt;');"</f>
        <v>#REF!</v>
      </c>
      <c r="B630" s="91"/>
      <c r="C630" s="90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3" customHeight="1">
      <c r="A631" s="90" t="e">
        <f>"HTP.P('&lt;"&amp;#REF!&amp;"&gt;' || "&amp;IF(MID(#REF!,1,4)="STUB","NULL","REC."&amp;#REF!)&amp;" || '&lt;/"&amp;#REF!&amp;"&gt;');"</f>
        <v>#REF!</v>
      </c>
      <c r="B631" s="91"/>
      <c r="C631" s="90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3" customHeight="1">
      <c r="A632" s="90" t="e">
        <f>"HTP.P('&lt;"&amp;#REF!&amp;"&gt;' || "&amp;IF(MID(#REF!,1,4)="STUB","NULL","REC."&amp;#REF!)&amp;" || '&lt;/"&amp;#REF!&amp;"&gt;');"</f>
        <v>#REF!</v>
      </c>
      <c r="B632" s="91"/>
      <c r="C632" s="90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3" customHeight="1">
      <c r="A633" s="90" t="e">
        <f>"HTP.P('&lt;"&amp;#REF!&amp;"&gt;' || "&amp;IF(MID(#REF!,1,4)="STUB","NULL","REC."&amp;#REF!)&amp;" || '&lt;/"&amp;#REF!&amp;"&gt;');"</f>
        <v>#REF!</v>
      </c>
      <c r="B633" s="91"/>
      <c r="C633" s="90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3" customHeight="1">
      <c r="A634" s="90" t="e">
        <f>"HTP.P('&lt;"&amp;#REF!&amp;"&gt;' || "&amp;IF(MID(#REF!,1,4)="STUB","NULL","REC."&amp;#REF!)&amp;" || '&lt;/"&amp;#REF!&amp;"&gt;');"</f>
        <v>#REF!</v>
      </c>
      <c r="B634" s="91"/>
      <c r="C634" s="90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3" customHeight="1">
      <c r="A635" s="90" t="e">
        <f>"HTP.P('&lt;"&amp;#REF!&amp;"&gt;' || "&amp;IF(MID(#REF!,1,4)="STUB","NULL","REC."&amp;#REF!)&amp;" || '&lt;/"&amp;#REF!&amp;"&gt;');"</f>
        <v>#REF!</v>
      </c>
      <c r="B635" s="91"/>
      <c r="C635" s="90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3" customHeight="1">
      <c r="A636" s="90" t="e">
        <f>"HTP.P('&lt;"&amp;#REF!&amp;"&gt;' || "&amp;IF(MID(#REF!,1,4)="STUB","NULL","REC."&amp;#REF!)&amp;" || '&lt;/"&amp;#REF!&amp;"&gt;');"</f>
        <v>#REF!</v>
      </c>
      <c r="B636" s="91"/>
      <c r="C636" s="90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3" customHeight="1">
      <c r="A637" s="90" t="e">
        <f>"HTP.P('&lt;"&amp;#REF!&amp;"&gt;' || "&amp;IF(MID(#REF!,1,4)="STUB","NULL","REC."&amp;#REF!)&amp;" || '&lt;/"&amp;#REF!&amp;"&gt;');"</f>
        <v>#REF!</v>
      </c>
      <c r="B637" s="91"/>
      <c r="C637" s="90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3" customHeight="1">
      <c r="A638" s="90" t="e">
        <f>"HTP.P('&lt;"&amp;#REF!&amp;"&gt;' || "&amp;IF(MID(#REF!,1,4)="STUB","NULL","REC."&amp;#REF!)&amp;" || '&lt;/"&amp;#REF!&amp;"&gt;');"</f>
        <v>#REF!</v>
      </c>
      <c r="B638" s="91"/>
      <c r="C638" s="90" t="e">
        <f>"DECODE(C_T."&amp;#REF!&amp;", 0, NULL, C_T."&amp;#REF!&amp;") AS "&amp;#REF!&amp;","</f>
        <v>#REF!</v>
      </c>
      <c r="D638" s="91"/>
      <c r="F638" s="91"/>
      <c r="G638" s="91"/>
      <c r="H638" s="91"/>
      <c r="I638" s="91"/>
      <c r="J638" s="91"/>
    </row>
    <row r="639" spans="1:10" ht="11.3" customHeight="1">
      <c r="A639" s="90" t="e">
        <f>"HTP.P('&lt;"&amp;#REF!&amp;"&gt;' || "&amp;IF(MID(#REF!,1,4)="STUB","NULL","REC."&amp;#REF!)&amp;" || '&lt;/"&amp;#REF!&amp;"&gt;');"</f>
        <v>#REF!</v>
      </c>
      <c r="B639" s="91"/>
      <c r="C639" s="90" t="e">
        <f>"DECODE(C_T."&amp;#REF!&amp;", 0, NULL, C_T."&amp;#REF!&amp;") AS "&amp;#REF!&amp;","</f>
        <v>#REF!</v>
      </c>
      <c r="D639" s="91"/>
      <c r="F639" s="91"/>
      <c r="G639" s="91"/>
      <c r="H639" s="91"/>
      <c r="I639" s="91"/>
      <c r="J639" s="91"/>
    </row>
    <row r="640" spans="1:10" ht="11.3" customHeight="1">
      <c r="A640" s="90" t="e">
        <f>"HTP.P('&lt;"&amp;#REF!&amp;"&gt;' || "&amp;IF(MID(#REF!,1,4)="STUB","NULL","REC."&amp;#REF!)&amp;" || '&lt;/"&amp;#REF!&amp;"&gt;');"</f>
        <v>#REF!</v>
      </c>
      <c r="B640" s="91"/>
      <c r="C640" s="90" t="e">
        <f>"DECODE(C_T."&amp;#REF!&amp;", 0, NULL, C_T."&amp;#REF!&amp;") AS "&amp;#REF!&amp;","</f>
        <v>#REF!</v>
      </c>
      <c r="D640" s="91"/>
      <c r="F640" s="91"/>
      <c r="G640" s="91"/>
      <c r="H640" s="91"/>
      <c r="I640" s="91"/>
      <c r="J640" s="91"/>
    </row>
    <row r="641" spans="1:10" ht="11.3" customHeight="1">
      <c r="A641" s="90" t="e">
        <f>"HTP.P('&lt;"&amp;#REF!&amp;"&gt;' || "&amp;IF(MID(#REF!,1,4)="STUB","NULL","REC."&amp;#REF!)&amp;" || '&lt;/"&amp;#REF!&amp;"&gt;');"</f>
        <v>#REF!</v>
      </c>
      <c r="B641" s="91"/>
      <c r="C641" s="90" t="e">
        <f>"DECODE(C_T."&amp;#REF!&amp;", 0, NULL, C_T."&amp;#REF!&amp;") AS "&amp;#REF!&amp;","</f>
        <v>#REF!</v>
      </c>
      <c r="D641" s="91"/>
      <c r="F641" s="91"/>
      <c r="G641" s="91"/>
      <c r="H641" s="91"/>
      <c r="I641" s="91"/>
      <c r="J641" s="91"/>
    </row>
    <row r="642" spans="1:10" ht="11.3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3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3" customHeight="1">
      <c r="A644" s="91"/>
      <c r="B644" s="91"/>
      <c r="C644" s="91"/>
      <c r="D644" s="91"/>
      <c r="F644" s="91"/>
      <c r="G644" s="91"/>
      <c r="H644" s="91"/>
      <c r="I644" s="91"/>
      <c r="J644" s="91"/>
    </row>
    <row r="645" spans="1:10" ht="11.3" customHeight="1">
      <c r="A645" s="91"/>
      <c r="B645" s="91"/>
      <c r="C645" s="91"/>
      <c r="D645" s="91"/>
      <c r="F645" s="91"/>
      <c r="G645" s="91"/>
      <c r="H645" s="91"/>
      <c r="I645" s="91"/>
      <c r="J645" s="91"/>
    </row>
    <row r="646" spans="1:10" ht="11.3" customHeight="1">
      <c r="A646" s="91"/>
      <c r="B646" s="91"/>
      <c r="C646" s="91"/>
      <c r="D646" s="91"/>
      <c r="F646" s="91"/>
      <c r="G646" s="91"/>
      <c r="H646" s="91"/>
      <c r="I646" s="91"/>
      <c r="J646" s="91"/>
    </row>
    <row r="647" spans="1:10" ht="11.3" customHeight="1">
      <c r="A647" s="91"/>
      <c r="B647" s="91"/>
      <c r="C647" s="91"/>
      <c r="D647" s="91"/>
      <c r="F647" s="91"/>
      <c r="G647" s="91"/>
      <c r="H647" s="91"/>
      <c r="I647" s="91"/>
      <c r="J647" s="91"/>
    </row>
    <row r="648" spans="1:10" ht="11.3" customHeight="1">
      <c r="A648" s="90" t="e">
        <f>"HTP.P('&lt;"&amp;#REF!&amp;"&gt;' || "&amp;IF(MID(#REF!,1,6)="L_STUB","NULL","REC."&amp;#REF!)&amp;" || '&lt;/"&amp;#REF!&amp;"&gt;');"</f>
        <v>#REF!</v>
      </c>
      <c r="B648" s="91"/>
      <c r="C648" s="90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3" customHeight="1">
      <c r="A649" s="90" t="e">
        <f>"HTP.P('&lt;"&amp;#REF!&amp;"&gt;' || "&amp;IF(MID(#REF!,1,6)="L_STUB","NULL","REC."&amp;#REF!)&amp;" || '&lt;/"&amp;#REF!&amp;"&gt;');"</f>
        <v>#REF!</v>
      </c>
      <c r="B649" s="91"/>
      <c r="C649" s="90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3" customHeight="1">
      <c r="A650" s="90" t="e">
        <f>"HTP.P('&lt;"&amp;#REF!&amp;"&gt;' || "&amp;IF(MID(#REF!,1,6)="L_STUB","NULL","REC."&amp;#REF!)&amp;" || '&lt;/"&amp;#REF!&amp;"&gt;');"</f>
        <v>#REF!</v>
      </c>
      <c r="B650" s="91"/>
      <c r="C650" s="90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3" customHeight="1">
      <c r="A651" s="90" t="e">
        <f>"HTP.P('&lt;"&amp;#REF!&amp;"&gt;' || "&amp;IF(MID(#REF!,1,6)="L_STUB","NULL","REC."&amp;#REF!)&amp;" || '&lt;/"&amp;#REF!&amp;"&gt;');"</f>
        <v>#REF!</v>
      </c>
      <c r="B651" s="91"/>
      <c r="C651" s="90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3" customHeight="1">
      <c r="A652" s="90" t="e">
        <f>"HTP.P('&lt;"&amp;#REF!&amp;"&gt;' || "&amp;IF(MID(#REF!,1,6)="L_STUB","NULL","REC."&amp;#REF!)&amp;" || '&lt;/"&amp;#REF!&amp;"&gt;');"</f>
        <v>#REF!</v>
      </c>
      <c r="B652" s="91"/>
      <c r="C652" s="90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3" customHeight="1">
      <c r="A653" s="90" t="e">
        <f>"HTP.P('&lt;"&amp;#REF!&amp;"&gt;' || "&amp;IF(MID(#REF!,1,6)="L_STUB","NULL","REC."&amp;#REF!)&amp;" || '&lt;/"&amp;#REF!&amp;"&gt;');"</f>
        <v>#REF!</v>
      </c>
      <c r="B653" s="91"/>
      <c r="C653" s="90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3" customHeight="1">
      <c r="A654" s="90" t="e">
        <f>"HTP.P('&lt;"&amp;#REF!&amp;"&gt;' || "&amp;IF(MID(#REF!,1,6)="L_STUB","NULL","REC."&amp;#REF!)&amp;" || '&lt;/"&amp;#REF!&amp;"&gt;');"</f>
        <v>#REF!</v>
      </c>
      <c r="B654" s="91"/>
      <c r="C654" s="90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3" customHeight="1">
      <c r="A655" s="90" t="e">
        <f>"HTP.P('&lt;"&amp;#REF!&amp;"&gt;' || "&amp;IF(MID(#REF!,1,6)="L_STUB","NULL","REC."&amp;#REF!)&amp;" || '&lt;/"&amp;#REF!&amp;"&gt;');"</f>
        <v>#REF!</v>
      </c>
      <c r="B655" s="91"/>
      <c r="C655" s="90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3" customHeight="1">
      <c r="A656" s="90" t="e">
        <f>"HTP.P('&lt;"&amp;#REF!&amp;"&gt;' || "&amp;IF(MID(#REF!,1,6)="L_STUB","NULL","REC."&amp;#REF!)&amp;" || '&lt;/"&amp;#REF!&amp;"&gt;');"</f>
        <v>#REF!</v>
      </c>
      <c r="B656" s="91"/>
      <c r="C656" s="90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3" customHeight="1">
      <c r="A657" s="90" t="e">
        <f>"HTP.P('&lt;"&amp;#REF!&amp;"&gt;' || "&amp;IF(MID(#REF!,1,6)="L_STUB","NULL","REC."&amp;#REF!)&amp;" || '&lt;/"&amp;#REF!&amp;"&gt;');"</f>
        <v>#REF!</v>
      </c>
      <c r="B657" s="91"/>
      <c r="C657" s="90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3" customHeight="1">
      <c r="A658" s="90" t="e">
        <f>"HTP.P('&lt;"&amp;#REF!&amp;"&gt;' || "&amp;IF(MID(#REF!,1,6)="L_STUB","NULL","REC."&amp;#REF!)&amp;" || '&lt;/"&amp;#REF!&amp;"&gt;');"</f>
        <v>#REF!</v>
      </c>
      <c r="B658" s="91"/>
      <c r="C658" s="90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3" customHeight="1">
      <c r="A659" s="90" t="e">
        <f>"HTP.P('&lt;"&amp;#REF!&amp;"&gt;' || "&amp;IF(MID(#REF!,1,6)="L_STUB","NULL","REC."&amp;#REF!)&amp;" || '&lt;/"&amp;#REF!&amp;"&gt;');"</f>
        <v>#REF!</v>
      </c>
      <c r="B659" s="91"/>
      <c r="C659" s="90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3" customHeight="1">
      <c r="A660" s="90" t="e">
        <f>"HTP.P('&lt;"&amp;#REF!&amp;"&gt;' || "&amp;IF(MID(#REF!,1,6)="L_STUB","NULL","REC."&amp;#REF!)&amp;" || '&lt;/"&amp;#REF!&amp;"&gt;');"</f>
        <v>#REF!</v>
      </c>
      <c r="B660" s="91"/>
      <c r="C660" s="90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3" customHeight="1">
      <c r="A661" s="90" t="e">
        <f>"HTP.P('&lt;"&amp;#REF!&amp;"&gt;' || "&amp;IF(MID(#REF!,1,6)="L_STUB","NULL","REC."&amp;#REF!)&amp;" || '&lt;/"&amp;#REF!&amp;"&gt;');"</f>
        <v>#REF!</v>
      </c>
      <c r="B661" s="91"/>
      <c r="C661" s="90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3" customHeight="1">
      <c r="A662" s="90" t="e">
        <f>"HTP.P('&lt;"&amp;#REF!&amp;"&gt;' || "&amp;IF(MID(#REF!,1,6)="L_STUB","NULL","REC."&amp;#REF!)&amp;" || '&lt;/"&amp;#REF!&amp;"&gt;');"</f>
        <v>#REF!</v>
      </c>
      <c r="B662" s="91"/>
      <c r="C662" s="90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3" customHeight="1">
      <c r="A663" s="90" t="e">
        <f>"HTP.P('&lt;"&amp;#REF!&amp;"&gt;' || "&amp;IF(MID(#REF!,1,6)="L_STUB","NULL","REC."&amp;#REF!)&amp;" || '&lt;/"&amp;#REF!&amp;"&gt;');"</f>
        <v>#REF!</v>
      </c>
      <c r="B663" s="91"/>
      <c r="C663" s="90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3" customHeight="1">
      <c r="A664" s="90" t="e">
        <f>"HTP.P('&lt;"&amp;#REF!&amp;"&gt;' || "&amp;IF(MID(#REF!,1,6)="L_STUB","NULL","REC."&amp;#REF!)&amp;" || '&lt;/"&amp;#REF!&amp;"&gt;');"</f>
        <v>#REF!</v>
      </c>
      <c r="B664" s="91"/>
      <c r="C664" s="90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3" customHeight="1">
      <c r="A665" s="90" t="e">
        <f>"HTP.P('&lt;"&amp;#REF!&amp;"&gt;' || "&amp;IF(MID(#REF!,1,6)="L_STUB","NULL","REC."&amp;#REF!)&amp;" || '&lt;/"&amp;#REF!&amp;"&gt;');"</f>
        <v>#REF!</v>
      </c>
      <c r="B665" s="91"/>
      <c r="C665" s="90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3" customHeight="1">
      <c r="A666" s="90" t="e">
        <f>"HTP.P('&lt;"&amp;#REF!&amp;"&gt;' || "&amp;IF(MID(#REF!,1,6)="L_STUB","NULL","REC."&amp;#REF!)&amp;" || '&lt;/"&amp;#REF!&amp;"&gt;');"</f>
        <v>#REF!</v>
      </c>
      <c r="B666" s="91"/>
      <c r="C666" s="90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3" customHeight="1">
      <c r="A667" s="90" t="e">
        <f>"HTP.P('&lt;"&amp;#REF!&amp;"&gt;' || "&amp;IF(MID(#REF!,1,6)="L_STUB","NULL","REC."&amp;#REF!)&amp;" || '&lt;/"&amp;#REF!&amp;"&gt;');"</f>
        <v>#REF!</v>
      </c>
      <c r="B667" s="91"/>
      <c r="C667" s="90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3" customHeight="1">
      <c r="A668" s="90" t="e">
        <f>"HTP.P('&lt;"&amp;#REF!&amp;"&gt;' || "&amp;IF(MID(#REF!,1,6)="L_STUB","NULL","REC."&amp;#REF!)&amp;" || '&lt;/"&amp;#REF!&amp;"&gt;');"</f>
        <v>#REF!</v>
      </c>
      <c r="B668" s="91"/>
      <c r="C668" s="90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3" customHeight="1">
      <c r="A669" s="90" t="e">
        <f>"HTP.P('&lt;"&amp;#REF!&amp;"&gt;' || "&amp;IF(MID(#REF!,1,6)="L_STUB","NULL","REC."&amp;#REF!)&amp;" || '&lt;/"&amp;#REF!&amp;"&gt;');"</f>
        <v>#REF!</v>
      </c>
      <c r="B669" s="91"/>
      <c r="C669" s="90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3" customHeight="1">
      <c r="A670" s="90" t="e">
        <f>"HTP.P('&lt;"&amp;#REF!&amp;"&gt;' || "&amp;IF(MID(#REF!,1,6)="L_STUB","NULL","REC."&amp;#REF!)&amp;" || '&lt;/"&amp;#REF!&amp;"&gt;');"</f>
        <v>#REF!</v>
      </c>
      <c r="B670" s="91"/>
      <c r="C670" s="90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3" customHeight="1">
      <c r="A671" s="90" t="e">
        <f>"HTP.P('&lt;"&amp;#REF!&amp;"&gt;' || "&amp;IF(MID(#REF!,1,6)="L_STUB","NULL","REC."&amp;#REF!)&amp;" || '&lt;/"&amp;#REF!&amp;"&gt;');"</f>
        <v>#REF!</v>
      </c>
      <c r="B671" s="91"/>
      <c r="C671" s="90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3" customHeight="1">
      <c r="A672" s="90" t="e">
        <f>"HTP.P('&lt;"&amp;#REF!&amp;"&gt;' || "&amp;IF(MID(#REF!,1,6)="L_STUB","NULL","REC."&amp;#REF!)&amp;" || '&lt;/"&amp;#REF!&amp;"&gt;');"</f>
        <v>#REF!</v>
      </c>
      <c r="B672" s="91"/>
      <c r="C672" s="90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3" customHeight="1">
      <c r="A673" s="90" t="e">
        <f>"HTP.P('&lt;"&amp;#REF!&amp;"&gt;' || "&amp;IF(MID(#REF!,1,6)="L_STUB","NULL","REC."&amp;#REF!)&amp;" || '&lt;/"&amp;#REF!&amp;"&gt;');"</f>
        <v>#REF!</v>
      </c>
      <c r="B673" s="91"/>
      <c r="C673" s="90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3" customHeight="1">
      <c r="A674" s="90" t="e">
        <f>"HTP.P('&lt;"&amp;#REF!&amp;"&gt;' || "&amp;IF(MID(#REF!,1,6)="L_STUB","NULL","REC."&amp;#REF!)&amp;" || '&lt;/"&amp;#REF!&amp;"&gt;');"</f>
        <v>#REF!</v>
      </c>
      <c r="B674" s="91"/>
      <c r="C674" s="90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3" customHeight="1">
      <c r="A675" s="90" t="e">
        <f>"HTP.P('&lt;"&amp;#REF!&amp;"&gt;' || "&amp;IF(MID(#REF!,1,6)="L_STUB","NULL","REC."&amp;#REF!)&amp;" || '&lt;/"&amp;#REF!&amp;"&gt;');"</f>
        <v>#REF!</v>
      </c>
      <c r="B675" s="91"/>
      <c r="C675" s="90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3" customHeight="1">
      <c r="A676" s="90" t="e">
        <f>"HTP.P('&lt;"&amp;#REF!&amp;"&gt;' || "&amp;IF(MID(#REF!,1,6)="L_STUB","NULL","REC."&amp;#REF!)&amp;" || '&lt;/"&amp;#REF!&amp;"&gt;');"</f>
        <v>#REF!</v>
      </c>
      <c r="B676" s="91"/>
      <c r="C676" s="90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3" customHeight="1">
      <c r="A677" s="90" t="e">
        <f>"HTP.P('&lt;"&amp;#REF!&amp;"&gt;' || "&amp;IF(MID(#REF!,1,6)="L_STUB","NULL","REC."&amp;#REF!)&amp;" || '&lt;/"&amp;#REF!&amp;"&gt;');"</f>
        <v>#REF!</v>
      </c>
      <c r="B677" s="91"/>
      <c r="C677" s="90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3" customHeight="1">
      <c r="A678" s="90" t="e">
        <f>"HTP.P('&lt;"&amp;#REF!&amp;"&gt;' || "&amp;IF(MID(#REF!,1,6)="L_STUB","NULL","REC."&amp;#REF!)&amp;" || '&lt;/"&amp;#REF!&amp;"&gt;');"</f>
        <v>#REF!</v>
      </c>
      <c r="B678" s="91"/>
      <c r="C678" s="90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3" customHeight="1">
      <c r="A679" s="90" t="e">
        <f>"HTP.P('&lt;"&amp;#REF!&amp;"&gt;' || "&amp;IF(MID(#REF!,1,6)="L_STUB","NULL","REC."&amp;#REF!)&amp;" || '&lt;/"&amp;#REF!&amp;"&gt;');"</f>
        <v>#REF!</v>
      </c>
      <c r="B679" s="91"/>
      <c r="C679" s="90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3" customHeight="1">
      <c r="A680" s="90" t="e">
        <f>"HTP.P('&lt;"&amp;#REF!&amp;"&gt;' || "&amp;IF(MID(#REF!,1,6)="L_STUB","NULL","REC."&amp;#REF!)&amp;" || '&lt;/"&amp;#REF!&amp;"&gt;');"</f>
        <v>#REF!</v>
      </c>
      <c r="B680" s="91"/>
      <c r="C680" s="90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3" customHeight="1">
      <c r="A681" s="90" t="e">
        <f>"HTP.P('&lt;"&amp;#REF!&amp;"&gt;' || "&amp;IF(MID(#REF!,1,6)="L_STUB","NULL","REC."&amp;#REF!)&amp;" || '&lt;/"&amp;#REF!&amp;"&gt;');"</f>
        <v>#REF!</v>
      </c>
      <c r="B681" s="91"/>
      <c r="C681" s="90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3" customHeight="1">
      <c r="A682" s="90" t="e">
        <f>"HTP.P('&lt;"&amp;#REF!&amp;"&gt;' || "&amp;IF(MID(#REF!,1,6)="L_STUB","NULL","REC."&amp;#REF!)&amp;" || '&lt;/"&amp;#REF!&amp;"&gt;');"</f>
        <v>#REF!</v>
      </c>
      <c r="B682" s="91"/>
      <c r="C682" s="90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3" customHeight="1">
      <c r="A683" s="90" t="e">
        <f>"HTP.P('&lt;"&amp;#REF!&amp;"&gt;' || "&amp;IF(MID(#REF!,1,6)="L_STUB","NULL","REC."&amp;#REF!)&amp;" || '&lt;/"&amp;#REF!&amp;"&gt;');"</f>
        <v>#REF!</v>
      </c>
      <c r="B683" s="91"/>
      <c r="C683" s="90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3" customHeight="1">
      <c r="A684" s="90" t="e">
        <f>"HTP.P('&lt;"&amp;#REF!&amp;"&gt;' || "&amp;IF(MID(#REF!,1,6)="L_STUB","NULL","REC."&amp;#REF!)&amp;" || '&lt;/"&amp;#REF!&amp;"&gt;');"</f>
        <v>#REF!</v>
      </c>
      <c r="B684" s="91"/>
      <c r="C684" s="90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3" customHeight="1">
      <c r="A685" s="90" t="e">
        <f>"HTP.P('&lt;"&amp;#REF!&amp;"&gt;' || "&amp;IF(MID(#REF!,1,6)="L_STUB","NULL","REC."&amp;#REF!)&amp;" || '&lt;/"&amp;#REF!&amp;"&gt;');"</f>
        <v>#REF!</v>
      </c>
      <c r="B685" s="91"/>
      <c r="C685" s="90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3" customHeight="1">
      <c r="A686" s="90" t="e">
        <f>"HTP.P('&lt;"&amp;#REF!&amp;"&gt;' || "&amp;IF(MID(#REF!,1,6)="L_STUB","NULL","REC."&amp;#REF!)&amp;" || '&lt;/"&amp;#REF!&amp;"&gt;');"</f>
        <v>#REF!</v>
      </c>
      <c r="B686" s="91"/>
      <c r="C686" s="90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3" customHeight="1">
      <c r="A687" s="90" t="e">
        <f>"HTP.P('&lt;"&amp;#REF!&amp;"&gt;' || "&amp;IF(MID(#REF!,1,6)="L_STUB","NULL","REC."&amp;#REF!)&amp;" || '&lt;/"&amp;#REF!&amp;"&gt;');"</f>
        <v>#REF!</v>
      </c>
      <c r="B687" s="91"/>
      <c r="C687" s="90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3" customHeight="1">
      <c r="A688" s="90" t="e">
        <f>"HTP.P('&lt;"&amp;#REF!&amp;"&gt;' || "&amp;IF(MID(#REF!,1,6)="L_STUB","NULL","REC."&amp;#REF!)&amp;" || '&lt;/"&amp;#REF!&amp;"&gt;');"</f>
        <v>#REF!</v>
      </c>
      <c r="B688" s="91"/>
      <c r="C688" s="90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3" customHeight="1">
      <c r="A689" s="90" t="e">
        <f>"HTP.P('&lt;"&amp;#REF!&amp;"&gt;' || "&amp;IF(MID(#REF!,1,6)="L_STUB","NULL","REC."&amp;#REF!)&amp;" || '&lt;/"&amp;#REF!&amp;"&gt;');"</f>
        <v>#REF!</v>
      </c>
      <c r="B689" s="91"/>
      <c r="C689" s="90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3" customHeight="1">
      <c r="A690" s="90" t="e">
        <f>"HTP.P('&lt;"&amp;#REF!&amp;"&gt;' || "&amp;IF(MID(#REF!,1,6)="L_STUB","NULL","REC."&amp;#REF!)&amp;" || '&lt;/"&amp;#REF!&amp;"&gt;');"</f>
        <v>#REF!</v>
      </c>
      <c r="B690" s="91"/>
      <c r="C690" s="90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3" customHeight="1">
      <c r="A691" s="90" t="e">
        <f>"HTP.P('&lt;"&amp;#REF!&amp;"&gt;' || "&amp;IF(MID(#REF!,1,6)="L_STUB","NULL","REC."&amp;#REF!)&amp;" || '&lt;/"&amp;#REF!&amp;"&gt;');"</f>
        <v>#REF!</v>
      </c>
      <c r="B691" s="91"/>
      <c r="C691" s="90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3" customHeight="1">
      <c r="A692" s="90" t="e">
        <f>"HTP.P('&lt;"&amp;#REF!&amp;"&gt;' || "&amp;IF(MID(#REF!,1,6)="L_STUB","NULL","REC."&amp;#REF!)&amp;" || '&lt;/"&amp;#REF!&amp;"&gt;');"</f>
        <v>#REF!</v>
      </c>
      <c r="B692" s="91"/>
      <c r="C692" s="90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3" customHeight="1">
      <c r="A693" s="90" t="e">
        <f>"HTP.P('&lt;"&amp;#REF!&amp;"&gt;' || "&amp;IF(MID(#REF!,1,6)="L_STUB","NULL","REC."&amp;#REF!)&amp;" || '&lt;/"&amp;#REF!&amp;"&gt;');"</f>
        <v>#REF!</v>
      </c>
      <c r="B693" s="91"/>
      <c r="C693" s="90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3" customHeight="1">
      <c r="A694" s="90" t="e">
        <f>"HTP.P('&lt;"&amp;#REF!&amp;"&gt;' || "&amp;IF(MID(#REF!,1,6)="L_STUB","NULL","REC."&amp;#REF!)&amp;" || '&lt;/"&amp;#REF!&amp;"&gt;');"</f>
        <v>#REF!</v>
      </c>
      <c r="B694" s="91"/>
      <c r="C694" s="90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3" customHeight="1">
      <c r="A695" s="90" t="e">
        <f>"HTP.P('&lt;"&amp;#REF!&amp;"&gt;' || "&amp;IF(MID(#REF!,1,6)="L_STUB","NULL","REC."&amp;#REF!)&amp;" || '&lt;/"&amp;#REF!&amp;"&gt;');"</f>
        <v>#REF!</v>
      </c>
      <c r="B695" s="91"/>
      <c r="C695" s="90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3" customHeight="1">
      <c r="A696" s="90" t="e">
        <f>"HTP.P('&lt;"&amp;#REF!&amp;"&gt;' || "&amp;IF(MID(#REF!,1,6)="L_STUB","NULL","REC."&amp;#REF!)&amp;" || '&lt;/"&amp;#REF!&amp;"&gt;');"</f>
        <v>#REF!</v>
      </c>
      <c r="B696" s="91"/>
      <c r="C696" s="90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3" customHeight="1">
      <c r="A697" s="90" t="e">
        <f>"HTP.P('&lt;"&amp;#REF!&amp;"&gt;' || "&amp;IF(MID(#REF!,1,6)="L_STUB","NULL","REC."&amp;#REF!)&amp;" || '&lt;/"&amp;#REF!&amp;"&gt;');"</f>
        <v>#REF!</v>
      </c>
      <c r="B697" s="91"/>
      <c r="C697" s="90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3" customHeight="1">
      <c r="A698" s="90" t="e">
        <f>"HTP.P('&lt;"&amp;#REF!&amp;"&gt;' || "&amp;IF(MID(#REF!,1,6)="L_STUB","NULL","REC."&amp;#REF!)&amp;" || '&lt;/"&amp;#REF!&amp;"&gt;');"</f>
        <v>#REF!</v>
      </c>
      <c r="B698" s="91"/>
      <c r="C698" s="90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3" customHeight="1">
      <c r="A699" s="90" t="e">
        <f>"HTP.P('&lt;"&amp;#REF!&amp;"&gt;' || "&amp;IF(MID(#REF!,1,6)="L_STUB","NULL","REC."&amp;#REF!)&amp;" || '&lt;/"&amp;#REF!&amp;"&gt;');"</f>
        <v>#REF!</v>
      </c>
      <c r="B699" s="91"/>
      <c r="C699" s="90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3" customHeight="1">
      <c r="A700" s="90" t="e">
        <f>"HTP.P('&lt;"&amp;#REF!&amp;"&gt;' || "&amp;IF(MID(#REF!,1,6)="L_STUB","NULL","REC."&amp;#REF!)&amp;" || '&lt;/"&amp;#REF!&amp;"&gt;');"</f>
        <v>#REF!</v>
      </c>
      <c r="B700" s="91"/>
      <c r="C700" s="90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3" customHeight="1">
      <c r="A701" s="90" t="e">
        <f>"HTP.P('&lt;"&amp;#REF!&amp;"&gt;' || "&amp;IF(MID(#REF!,1,6)="L_STUB","NULL","REC."&amp;#REF!)&amp;" || '&lt;/"&amp;#REF!&amp;"&gt;');"</f>
        <v>#REF!</v>
      </c>
      <c r="B701" s="91"/>
      <c r="C701" s="90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3" customHeight="1">
      <c r="A702" s="90" t="e">
        <f>"HTP.P('&lt;"&amp;#REF!&amp;"&gt;' || "&amp;IF(MID(#REF!,1,6)="L_STUB","NULL","REC."&amp;#REF!)&amp;" || '&lt;/"&amp;#REF!&amp;"&gt;');"</f>
        <v>#REF!</v>
      </c>
      <c r="B702" s="91"/>
      <c r="C702" s="90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3" customHeight="1">
      <c r="A703" s="90" t="e">
        <f>"HTP.P('&lt;"&amp;#REF!&amp;"&gt;' || "&amp;IF(MID(#REF!,1,6)="L_STUB","NULL","REC."&amp;#REF!)&amp;" || '&lt;/"&amp;#REF!&amp;"&gt;');"</f>
        <v>#REF!</v>
      </c>
      <c r="B703" s="91"/>
      <c r="C703" s="90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3" customHeight="1">
      <c r="A704" s="90" t="e">
        <f>"HTP.P('&lt;"&amp;#REF!&amp;"&gt;' || "&amp;IF(MID(#REF!,1,6)="L_STUB","NULL","REC."&amp;#REF!)&amp;" || '&lt;/"&amp;#REF!&amp;"&gt;');"</f>
        <v>#REF!</v>
      </c>
      <c r="B704" s="91"/>
      <c r="C704" s="90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3" customHeight="1">
      <c r="A705" s="90" t="e">
        <f>"HTP.P('&lt;"&amp;#REF!&amp;"&gt;' || "&amp;IF(MID(#REF!,1,6)="L_STUB","NULL","REC."&amp;#REF!)&amp;" || '&lt;/"&amp;#REF!&amp;"&gt;');"</f>
        <v>#REF!</v>
      </c>
      <c r="B705" s="91"/>
      <c r="C705" s="90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3" customHeight="1">
      <c r="A706" s="90" t="e">
        <f>"HTP.P('&lt;"&amp;#REF!&amp;"&gt;' || "&amp;IF(MID(#REF!,1,6)="L_STUB","NULL","REC."&amp;#REF!)&amp;" || '&lt;/"&amp;#REF!&amp;"&gt;');"</f>
        <v>#REF!</v>
      </c>
      <c r="B706" s="91"/>
      <c r="C706" s="90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3" customHeight="1">
      <c r="A707" s="90" t="e">
        <f>"HTP.P('&lt;"&amp;#REF!&amp;"&gt;' || "&amp;IF(MID(#REF!,1,6)="L_STUB","NULL","REC."&amp;#REF!)&amp;" || '&lt;/"&amp;#REF!&amp;"&gt;');"</f>
        <v>#REF!</v>
      </c>
      <c r="B707" s="91"/>
      <c r="C707" s="90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3" customHeight="1">
      <c r="A708" s="90" t="e">
        <f>"HTP.P('&lt;"&amp;#REF!&amp;"&gt;' || "&amp;IF(MID(#REF!,1,6)="L_STUB","NULL","REC."&amp;#REF!)&amp;" || '&lt;/"&amp;#REF!&amp;"&gt;');"</f>
        <v>#REF!</v>
      </c>
      <c r="B708" s="91"/>
      <c r="C708" s="90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3" customHeight="1">
      <c r="A709" s="90" t="e">
        <f>"HTP.P('&lt;"&amp;#REF!&amp;"&gt;' || "&amp;IF(MID(#REF!,1,6)="L_STUB","NULL","REC."&amp;#REF!)&amp;" || '&lt;/"&amp;#REF!&amp;"&gt;');"</f>
        <v>#REF!</v>
      </c>
      <c r="B709" s="91"/>
      <c r="C709" s="90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3" customHeight="1">
      <c r="A710" s="90" t="e">
        <f>"HTP.P('&lt;"&amp;#REF!&amp;"&gt;' || "&amp;IF(MID(#REF!,1,6)="L_STUB","NULL","REC."&amp;#REF!)&amp;" || '&lt;/"&amp;#REF!&amp;"&gt;');"</f>
        <v>#REF!</v>
      </c>
      <c r="B710" s="91"/>
      <c r="C710" s="90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3" customHeight="1">
      <c r="A711" s="90" t="e">
        <f>"HTP.P('&lt;"&amp;#REF!&amp;"&gt;' || "&amp;IF(MID(#REF!,1,6)="L_STUB","NULL","REC."&amp;#REF!)&amp;" || '&lt;/"&amp;#REF!&amp;"&gt;');"</f>
        <v>#REF!</v>
      </c>
      <c r="B711" s="91"/>
      <c r="C711" s="90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3" customHeight="1">
      <c r="A712" s="90" t="e">
        <f>"HTP.P('&lt;"&amp;#REF!&amp;"&gt;' || "&amp;IF(MID(#REF!,1,6)="L_STUB","NULL","REC."&amp;#REF!)&amp;" || '&lt;/"&amp;#REF!&amp;"&gt;');"</f>
        <v>#REF!</v>
      </c>
      <c r="B712" s="91"/>
      <c r="C712" s="90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3" customHeight="1">
      <c r="A713" s="90" t="e">
        <f>"HTP.P('&lt;"&amp;#REF!&amp;"&gt;' || "&amp;IF(MID(#REF!,1,6)="L_STUB","NULL","REC."&amp;#REF!)&amp;" || '&lt;/"&amp;#REF!&amp;"&gt;');"</f>
        <v>#REF!</v>
      </c>
      <c r="B713" s="91"/>
      <c r="C713" s="90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3" customHeight="1">
      <c r="A714" s="90" t="e">
        <f>"HTP.P('&lt;"&amp;#REF!&amp;"&gt;' || "&amp;IF(MID(#REF!,1,6)="L_STUB","NULL","REC."&amp;#REF!)&amp;" || '&lt;/"&amp;#REF!&amp;"&gt;');"</f>
        <v>#REF!</v>
      </c>
      <c r="B714" s="91"/>
      <c r="C714" s="90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3" customHeight="1">
      <c r="A715" s="90" t="e">
        <f>"HTP.P('&lt;"&amp;#REF!&amp;"&gt;' || "&amp;IF(MID(#REF!,1,6)="L_STUB","NULL","REC."&amp;#REF!)&amp;" || '&lt;/"&amp;#REF!&amp;"&gt;');"</f>
        <v>#REF!</v>
      </c>
      <c r="B715" s="91"/>
      <c r="C715" s="90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3" customHeight="1">
      <c r="A716" s="90" t="e">
        <f>"HTP.P('&lt;"&amp;#REF!&amp;"&gt;' || "&amp;IF(MID(#REF!,1,6)="L_STUB","NULL","REC."&amp;#REF!)&amp;" || '&lt;/"&amp;#REF!&amp;"&gt;');"</f>
        <v>#REF!</v>
      </c>
      <c r="B716" s="91"/>
      <c r="C716" s="90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3" customHeight="1">
      <c r="A717" s="90" t="e">
        <f>"HTP.P('&lt;"&amp;#REF!&amp;"&gt;' || "&amp;IF(MID(#REF!,1,6)="L_STUB","NULL","REC."&amp;#REF!)&amp;" || '&lt;/"&amp;#REF!&amp;"&gt;');"</f>
        <v>#REF!</v>
      </c>
      <c r="B717" s="91"/>
      <c r="C717" s="90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3" customHeight="1">
      <c r="A718" s="90" t="e">
        <f>"HTP.P('&lt;"&amp;#REF!&amp;"&gt;' || "&amp;IF(MID(#REF!,1,6)="L_STUB","NULL","REC."&amp;#REF!)&amp;" || '&lt;/"&amp;#REF!&amp;"&gt;');"</f>
        <v>#REF!</v>
      </c>
      <c r="B718" s="91"/>
      <c r="C718" s="90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3" customHeight="1">
      <c r="A719" s="90" t="e">
        <f>"HTP.P('&lt;"&amp;#REF!&amp;"&gt;' || "&amp;IF(MID(#REF!,1,6)="L_STUB","NULL","REC."&amp;#REF!)&amp;" || '&lt;/"&amp;#REF!&amp;"&gt;');"</f>
        <v>#REF!</v>
      </c>
      <c r="B719" s="91"/>
      <c r="C719" s="90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3" customHeight="1">
      <c r="A720" s="90" t="e">
        <f>"HTP.P('&lt;"&amp;#REF!&amp;"&gt;' || "&amp;IF(MID(#REF!,1,6)="L_STUB","NULL","REC."&amp;#REF!)&amp;" || '&lt;/"&amp;#REF!&amp;"&gt;');"</f>
        <v>#REF!</v>
      </c>
      <c r="B720" s="91"/>
      <c r="C720" s="90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3" customHeight="1">
      <c r="A721" s="90" t="e">
        <f>"HTP.P('&lt;"&amp;#REF!&amp;"&gt;' || "&amp;IF(MID(#REF!,1,6)="L_STUB","NULL","REC."&amp;#REF!)&amp;" || '&lt;/"&amp;#REF!&amp;"&gt;');"</f>
        <v>#REF!</v>
      </c>
      <c r="B721" s="91"/>
      <c r="C721" s="90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3" customHeight="1">
      <c r="A722" s="90" t="e">
        <f>"HTP.P('&lt;"&amp;#REF!&amp;"&gt;' || "&amp;IF(MID(#REF!,1,6)="L_STUB","NULL","REC."&amp;#REF!)&amp;" || '&lt;/"&amp;#REF!&amp;"&gt;');"</f>
        <v>#REF!</v>
      </c>
      <c r="B722" s="91"/>
      <c r="C722" s="90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3" customHeight="1">
      <c r="A723" s="90" t="e">
        <f>"HTP.P('&lt;"&amp;#REF!&amp;"&gt;' || "&amp;IF(MID(#REF!,1,6)="L_STUB","NULL","REC."&amp;#REF!)&amp;" || '&lt;/"&amp;#REF!&amp;"&gt;');"</f>
        <v>#REF!</v>
      </c>
      <c r="B723" s="91"/>
      <c r="C723" s="90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3" customHeight="1">
      <c r="A724" s="90" t="e">
        <f>"HTP.P('&lt;"&amp;#REF!&amp;"&gt;' || "&amp;IF(MID(#REF!,1,6)="L_STUB","NULL","REC."&amp;#REF!)&amp;" || '&lt;/"&amp;#REF!&amp;"&gt;');"</f>
        <v>#REF!</v>
      </c>
      <c r="B724" s="91"/>
      <c r="C724" s="90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3" customHeight="1">
      <c r="A725" s="90" t="e">
        <f>"HTP.P('&lt;"&amp;#REF!&amp;"&gt;' || "&amp;IF(MID(#REF!,1,6)="L_STUB","NULL","REC."&amp;#REF!)&amp;" || '&lt;/"&amp;#REF!&amp;"&gt;');"</f>
        <v>#REF!</v>
      </c>
      <c r="B725" s="91"/>
      <c r="C725" s="90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3" customHeight="1">
      <c r="A726" s="90" t="e">
        <f>"HTP.P('&lt;"&amp;#REF!&amp;"&gt;' || "&amp;IF(MID(#REF!,1,6)="L_STUB","NULL","REC."&amp;#REF!)&amp;" || '&lt;/"&amp;#REF!&amp;"&gt;');"</f>
        <v>#REF!</v>
      </c>
      <c r="B726" s="91"/>
      <c r="C726" s="90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3" customHeight="1">
      <c r="A727" s="90" t="e">
        <f>"HTP.P('&lt;"&amp;#REF!&amp;"&gt;' || "&amp;IF(MID(#REF!,1,6)="L_STUB","NULL","REC."&amp;#REF!)&amp;" || '&lt;/"&amp;#REF!&amp;"&gt;');"</f>
        <v>#REF!</v>
      </c>
      <c r="B727" s="91"/>
      <c r="C727" s="90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3" customHeight="1">
      <c r="A728" s="90" t="e">
        <f>"HTP.P('&lt;"&amp;#REF!&amp;"&gt;' || "&amp;IF(MID(#REF!,1,6)="L_STUB","NULL","REC."&amp;#REF!)&amp;" || '&lt;/"&amp;#REF!&amp;"&gt;');"</f>
        <v>#REF!</v>
      </c>
      <c r="B728" s="91"/>
      <c r="C728" s="90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3" customHeight="1">
      <c r="A729" s="90" t="e">
        <f>"HTP.P('&lt;"&amp;#REF!&amp;"&gt;' || "&amp;IF(MID(#REF!,1,6)="L_STUB","NULL","REC."&amp;#REF!)&amp;" || '&lt;/"&amp;#REF!&amp;"&gt;');"</f>
        <v>#REF!</v>
      </c>
      <c r="B729" s="91"/>
      <c r="C729" s="90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3" customHeight="1">
      <c r="A730" s="90" t="e">
        <f>"HTP.P('&lt;"&amp;#REF!&amp;"&gt;' || "&amp;IF(MID(#REF!,1,6)="L_STUB","NULL","REC."&amp;#REF!)&amp;" || '&lt;/"&amp;#REF!&amp;"&gt;');"</f>
        <v>#REF!</v>
      </c>
      <c r="B730" s="91"/>
      <c r="C730" s="90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3" customHeight="1">
      <c r="A731" s="90" t="e">
        <f>"HTP.P('&lt;"&amp;#REF!&amp;"&gt;' || "&amp;IF(MID(#REF!,1,6)="L_STUB","NULL","REC."&amp;#REF!)&amp;" || '&lt;/"&amp;#REF!&amp;"&gt;');"</f>
        <v>#REF!</v>
      </c>
      <c r="B731" s="91"/>
      <c r="C731" s="90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3" customHeight="1">
      <c r="A732" s="90" t="e">
        <f>"HTP.P('&lt;"&amp;#REF!&amp;"&gt;' || "&amp;IF(MID(#REF!,1,6)="L_STUB","NULL","REC."&amp;#REF!)&amp;" || '&lt;/"&amp;#REF!&amp;"&gt;');"</f>
        <v>#REF!</v>
      </c>
      <c r="B732" s="91"/>
      <c r="C732" s="90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3" customHeight="1">
      <c r="A733" s="90" t="e">
        <f>"HTP.P('&lt;"&amp;#REF!&amp;"&gt;' || "&amp;IF(MID(#REF!,1,6)="L_STUB","NULL","REC."&amp;#REF!)&amp;" || '&lt;/"&amp;#REF!&amp;"&gt;');"</f>
        <v>#REF!</v>
      </c>
      <c r="B733" s="91"/>
      <c r="C733" s="90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3" customHeight="1">
      <c r="A734" s="90" t="e">
        <f>"HTP.P('&lt;"&amp;#REF!&amp;"&gt;' || "&amp;IF(MID(#REF!,1,6)="L_STUB","NULL","REC."&amp;#REF!)&amp;" || '&lt;/"&amp;#REF!&amp;"&gt;');"</f>
        <v>#REF!</v>
      </c>
      <c r="B734" s="91"/>
      <c r="C734" s="90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3" customHeight="1">
      <c r="A735" s="90" t="e">
        <f>"HTP.P('&lt;"&amp;#REF!&amp;"&gt;' || "&amp;IF(MID(#REF!,1,6)="L_STUB","NULL","REC."&amp;#REF!)&amp;" || '&lt;/"&amp;#REF!&amp;"&gt;');"</f>
        <v>#REF!</v>
      </c>
      <c r="B735" s="91"/>
      <c r="C735" s="90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3" customHeight="1">
      <c r="A736" s="90" t="e">
        <f>"HTP.P('&lt;"&amp;#REF!&amp;"&gt;' || "&amp;IF(MID(#REF!,1,6)="L_STUB","NULL","REC."&amp;#REF!)&amp;" || '&lt;/"&amp;#REF!&amp;"&gt;');"</f>
        <v>#REF!</v>
      </c>
      <c r="B736" s="91"/>
      <c r="C736" s="90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3" customHeight="1">
      <c r="A737" s="90" t="e">
        <f>"HTP.P('&lt;"&amp;#REF!&amp;"&gt;' || "&amp;IF(MID(#REF!,1,6)="L_STUB","NULL","REC."&amp;#REF!)&amp;" || '&lt;/"&amp;#REF!&amp;"&gt;');"</f>
        <v>#REF!</v>
      </c>
      <c r="B737" s="91"/>
      <c r="C737" s="90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3" customHeight="1">
      <c r="A738" s="90" t="e">
        <f>"HTP.P('&lt;"&amp;#REF!&amp;"&gt;' || "&amp;IF(MID(#REF!,1,6)="L_STUB","NULL","REC."&amp;#REF!)&amp;" || '&lt;/"&amp;#REF!&amp;"&gt;');"</f>
        <v>#REF!</v>
      </c>
      <c r="B738" s="91"/>
      <c r="C738" s="90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3" customHeight="1">
      <c r="A739" s="90" t="e">
        <f>"HTP.P('&lt;"&amp;#REF!&amp;"&gt;' || "&amp;IF(MID(#REF!,1,6)="L_STUB","NULL","REC."&amp;#REF!)&amp;" || '&lt;/"&amp;#REF!&amp;"&gt;');"</f>
        <v>#REF!</v>
      </c>
      <c r="B739" s="91"/>
      <c r="C739" s="90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3" customHeight="1">
      <c r="A740" s="90" t="e">
        <f>"HTP.P('&lt;"&amp;#REF!&amp;"&gt;' || "&amp;IF(MID(#REF!,1,6)="L_STUB","NULL","REC."&amp;#REF!)&amp;" || '&lt;/"&amp;#REF!&amp;"&gt;');"</f>
        <v>#REF!</v>
      </c>
      <c r="B740" s="91"/>
      <c r="C740" s="90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3" customHeight="1">
      <c r="A741" s="90" t="e">
        <f>"HTP.P('&lt;"&amp;#REF!&amp;"&gt;' || "&amp;IF(MID(#REF!,1,6)="L_STUB","NULL","REC."&amp;#REF!)&amp;" || '&lt;/"&amp;#REF!&amp;"&gt;');"</f>
        <v>#REF!</v>
      </c>
      <c r="B741" s="91"/>
      <c r="C741" s="90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3" customHeight="1">
      <c r="A742" s="90" t="e">
        <f>"HTP.P('&lt;"&amp;#REF!&amp;"&gt;' || "&amp;IF(MID(#REF!,1,6)="L_STUB","NULL","REC."&amp;#REF!)&amp;" || '&lt;/"&amp;#REF!&amp;"&gt;');"</f>
        <v>#REF!</v>
      </c>
      <c r="B742" s="91"/>
      <c r="C742" s="90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3" customHeight="1">
      <c r="A743" s="90" t="e">
        <f>"HTP.P('&lt;"&amp;#REF!&amp;"&gt;' || "&amp;IF(MID(#REF!,1,6)="L_STUB","NULL","REC."&amp;#REF!)&amp;" || '&lt;/"&amp;#REF!&amp;"&gt;');"</f>
        <v>#REF!</v>
      </c>
      <c r="B743" s="91"/>
      <c r="C743" s="90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3" customHeight="1">
      <c r="A744" s="90" t="e">
        <f>"HTP.P('&lt;"&amp;#REF!&amp;"&gt;' || "&amp;IF(MID(#REF!,1,6)="L_STUB","NULL","REC."&amp;#REF!)&amp;" || '&lt;/"&amp;#REF!&amp;"&gt;');"</f>
        <v>#REF!</v>
      </c>
      <c r="B744" s="91"/>
      <c r="C744" s="90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3" customHeight="1">
      <c r="A745" s="90" t="e">
        <f>"HTP.P('&lt;"&amp;#REF!&amp;"&gt;' || "&amp;IF(MID(#REF!,1,6)="L_STUB","NULL","REC."&amp;#REF!)&amp;" || '&lt;/"&amp;#REF!&amp;"&gt;');"</f>
        <v>#REF!</v>
      </c>
      <c r="B745" s="91"/>
      <c r="C745" s="90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3" customHeight="1">
      <c r="A746" s="90" t="e">
        <f>"HTP.P('&lt;"&amp;#REF!&amp;"&gt;' || "&amp;IF(MID(#REF!,1,6)="L_STUB","NULL","REC."&amp;#REF!)&amp;" || '&lt;/"&amp;#REF!&amp;"&gt;');"</f>
        <v>#REF!</v>
      </c>
      <c r="B746" s="91"/>
      <c r="C746" s="90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3" customHeight="1">
      <c r="A747" s="90" t="e">
        <f>"HTP.P('&lt;"&amp;#REF!&amp;"&gt;' || "&amp;IF(MID(#REF!,1,6)="L_STUB","NULL","REC."&amp;#REF!)&amp;" || '&lt;/"&amp;#REF!&amp;"&gt;');"</f>
        <v>#REF!</v>
      </c>
      <c r="B747" s="91"/>
      <c r="C747" s="90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3" customHeight="1">
      <c r="A748" s="90" t="e">
        <f>"HTP.P('&lt;"&amp;#REF!&amp;"&gt;' || "&amp;IF(MID(#REF!,1,6)="L_STUB","NULL","REC."&amp;#REF!)&amp;" || '&lt;/"&amp;#REF!&amp;"&gt;');"</f>
        <v>#REF!</v>
      </c>
      <c r="B748" s="91"/>
      <c r="C748" s="90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3" customHeight="1">
      <c r="A749" s="90" t="e">
        <f>"HTP.P('&lt;"&amp;#REF!&amp;"&gt;' || "&amp;IF(MID(#REF!,1,6)="L_STUB","NULL","REC."&amp;#REF!)&amp;" || '&lt;/"&amp;#REF!&amp;"&gt;');"</f>
        <v>#REF!</v>
      </c>
      <c r="B749" s="91"/>
      <c r="C749" s="90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3" customHeight="1">
      <c r="A750" s="90" t="e">
        <f>"HTP.P('&lt;"&amp;#REF!&amp;"&gt;' || "&amp;IF(MID(#REF!,1,6)="L_STUB","NULL","REC."&amp;#REF!)&amp;" || '&lt;/"&amp;#REF!&amp;"&gt;');"</f>
        <v>#REF!</v>
      </c>
      <c r="B750" s="91"/>
      <c r="C750" s="90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3" customHeight="1">
      <c r="A751" s="90" t="e">
        <f>"HTP.P('&lt;"&amp;#REF!&amp;"&gt;' || "&amp;IF(MID(#REF!,1,6)="L_STUB","NULL","REC."&amp;#REF!)&amp;" || '&lt;/"&amp;#REF!&amp;"&gt;');"</f>
        <v>#REF!</v>
      </c>
      <c r="B751" s="91"/>
      <c r="C751" s="90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3" customHeight="1">
      <c r="A752" s="90" t="e">
        <f>"HTP.P('&lt;"&amp;#REF!&amp;"&gt;' || "&amp;IF(MID(#REF!,1,6)="L_STUB","NULL","REC."&amp;#REF!)&amp;" || '&lt;/"&amp;#REF!&amp;"&gt;');"</f>
        <v>#REF!</v>
      </c>
      <c r="B752" s="91"/>
      <c r="C752" s="90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3" customHeight="1">
      <c r="A753" s="90" t="e">
        <f>"HTP.P('&lt;"&amp;#REF!&amp;"&gt;' || "&amp;IF(MID(#REF!,1,6)="L_STUB","NULL","REC."&amp;#REF!)&amp;" || '&lt;/"&amp;#REF!&amp;"&gt;');"</f>
        <v>#REF!</v>
      </c>
      <c r="B753" s="91"/>
      <c r="C753" s="90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3" customHeight="1">
      <c r="A754" s="90" t="e">
        <f>"HTP.P('&lt;"&amp;#REF!&amp;"&gt;' || "&amp;IF(MID(#REF!,1,6)="L_STUB","NULL","REC."&amp;#REF!)&amp;" || '&lt;/"&amp;#REF!&amp;"&gt;');"</f>
        <v>#REF!</v>
      </c>
      <c r="B754" s="91"/>
      <c r="C754" s="90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3" customHeight="1">
      <c r="A755" s="90" t="e">
        <f>"HTP.P('&lt;"&amp;#REF!&amp;"&gt;' || "&amp;IF(MID(#REF!,1,6)="L_STUB","NULL","REC."&amp;#REF!)&amp;" || '&lt;/"&amp;#REF!&amp;"&gt;');"</f>
        <v>#REF!</v>
      </c>
      <c r="B755" s="91"/>
      <c r="C755" s="90" t="e">
        <f>"DECODE(C_T."&amp;#REF!&amp;", 0, NULL, C_T."&amp;#REF!&amp;") AS "&amp;#REF!&amp;","</f>
        <v>#REF!</v>
      </c>
      <c r="D755" s="91"/>
      <c r="F755" s="91"/>
      <c r="G755" s="91"/>
      <c r="H755" s="91"/>
      <c r="I755" s="91"/>
      <c r="J755" s="91"/>
    </row>
    <row r="756" spans="1:10" ht="11.3" customHeight="1">
      <c r="A756" s="90" t="e">
        <f>"HTP.P('&lt;"&amp;#REF!&amp;"&gt;' || "&amp;IF(MID(#REF!,1,6)="L_STUB","NULL","REC."&amp;#REF!)&amp;" || '&lt;/"&amp;#REF!&amp;"&gt;');"</f>
        <v>#REF!</v>
      </c>
      <c r="B756" s="91"/>
      <c r="C756" s="90" t="e">
        <f>"DECODE(C_T."&amp;#REF!&amp;", 0, NULL, C_T."&amp;#REF!&amp;") AS "&amp;#REF!&amp;","</f>
        <v>#REF!</v>
      </c>
      <c r="D756" s="91"/>
      <c r="F756" s="91"/>
      <c r="G756" s="91"/>
      <c r="H756" s="91"/>
      <c r="I756" s="91"/>
      <c r="J756" s="91"/>
    </row>
    <row r="757" spans="1:10" ht="11.3" customHeight="1">
      <c r="A757" s="90" t="e">
        <f>"HTP.P('&lt;"&amp;#REF!&amp;"&gt;' || "&amp;IF(MID(#REF!,1,6)="L_STUB","NULL","REC."&amp;#REF!)&amp;" || '&lt;/"&amp;#REF!&amp;"&gt;');"</f>
        <v>#REF!</v>
      </c>
      <c r="B757" s="91"/>
      <c r="C757" s="90" t="e">
        <f>"DECODE(C_T."&amp;#REF!&amp;", 0, NULL, C_T."&amp;#REF!&amp;") AS "&amp;#REF!&amp;","</f>
        <v>#REF!</v>
      </c>
      <c r="D757" s="91"/>
      <c r="F757" s="91"/>
      <c r="G757" s="91"/>
      <c r="H757" s="91"/>
      <c r="I757" s="91"/>
      <c r="J757" s="91"/>
    </row>
    <row r="758" spans="1:10" ht="11.3" customHeight="1">
      <c r="A758" s="90" t="e">
        <f>"HTP.P('&lt;"&amp;#REF!&amp;"&gt;' || "&amp;IF(MID(#REF!,1,6)="L_STUB","NULL","REC."&amp;#REF!)&amp;" || '&lt;/"&amp;#REF!&amp;"&gt;');"</f>
        <v>#REF!</v>
      </c>
      <c r="B758" s="91"/>
      <c r="C758" s="90" t="e">
        <f>"DECODE(C_T."&amp;#REF!&amp;", 0, NULL, C_T."&amp;#REF!&amp;") AS "&amp;#REF!&amp;","</f>
        <v>#REF!</v>
      </c>
      <c r="D758" s="91"/>
      <c r="F758" s="91"/>
      <c r="G758" s="91"/>
      <c r="H758" s="91"/>
      <c r="I758" s="91"/>
      <c r="J758" s="91"/>
    </row>
    <row r="759" spans="1:10" ht="11.3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3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3" customHeight="1">
      <c r="A761" s="91"/>
      <c r="B761" s="91"/>
      <c r="C761" s="91"/>
      <c r="D761" s="91"/>
      <c r="F761" s="91"/>
      <c r="G761" s="91"/>
      <c r="H761" s="91"/>
      <c r="I761" s="91"/>
      <c r="J761" s="91"/>
    </row>
    <row r="762" spans="1:10" ht="11.3" customHeight="1">
      <c r="A762" s="91"/>
      <c r="B762" s="91"/>
      <c r="C762" s="91"/>
      <c r="D762" s="91"/>
      <c r="F762" s="91"/>
      <c r="G762" s="91"/>
      <c r="H762" s="91"/>
      <c r="I762" s="91"/>
      <c r="J762" s="91"/>
    </row>
    <row r="763" spans="1:10" ht="11.3" customHeight="1">
      <c r="A763" s="91"/>
      <c r="B763" s="91"/>
      <c r="C763" s="91"/>
      <c r="D763" s="91"/>
      <c r="F763" s="91"/>
      <c r="G763" s="91"/>
      <c r="H763" s="91"/>
      <c r="I763" s="91"/>
      <c r="J763" s="91"/>
    </row>
    <row r="764" spans="1:10" ht="11.3" customHeight="1">
      <c r="A764" s="91"/>
      <c r="B764" s="91"/>
      <c r="C764" s="91"/>
      <c r="D764" s="91"/>
      <c r="F764" s="91"/>
      <c r="G764" s="91"/>
      <c r="H764" s="91"/>
      <c r="I764" s="91"/>
      <c r="J764" s="91"/>
    </row>
    <row r="765" spans="1:10" ht="11.3" customHeight="1">
      <c r="A765" s="90" t="e">
        <f>"HTP.P('&lt;"&amp;#REF!&amp;"&gt;' || "&amp;IF(MID(#REF!,1,6)="L_STUB","NULL","REC."&amp;#REF!)&amp;" || '&lt;/"&amp;#REF!&amp;"&gt;');"</f>
        <v>#REF!</v>
      </c>
      <c r="B765" s="91"/>
      <c r="C765" s="90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3" customHeight="1">
      <c r="A766" s="90" t="e">
        <f>"HTP.P('&lt;"&amp;#REF!&amp;"&gt;' || "&amp;IF(MID(#REF!,1,6)="L_STUB","NULL","REC."&amp;#REF!)&amp;" || '&lt;/"&amp;#REF!&amp;"&gt;');"</f>
        <v>#REF!</v>
      </c>
      <c r="B766" s="91"/>
      <c r="C766" s="90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3" customHeight="1">
      <c r="A767" s="90" t="e">
        <f>"HTP.P('&lt;"&amp;#REF!&amp;"&gt;' || "&amp;IF(MID(#REF!,1,6)="L_STUB","NULL","REC."&amp;#REF!)&amp;" || '&lt;/"&amp;#REF!&amp;"&gt;');"</f>
        <v>#REF!</v>
      </c>
      <c r="B767" s="91"/>
      <c r="C767" s="90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3" customHeight="1">
      <c r="A768" s="90" t="e">
        <f>"HTP.P('&lt;"&amp;#REF!&amp;"&gt;' || "&amp;IF(MID(#REF!,1,6)="L_STUB","NULL","REC."&amp;#REF!)&amp;" || '&lt;/"&amp;#REF!&amp;"&gt;');"</f>
        <v>#REF!</v>
      </c>
      <c r="B768" s="91"/>
      <c r="C768" s="90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3" customHeight="1">
      <c r="A769" s="90" t="e">
        <f>"HTP.P('&lt;"&amp;#REF!&amp;"&gt;' || "&amp;IF(MID(#REF!,1,6)="L_STUB","NULL","REC."&amp;#REF!)&amp;" || '&lt;/"&amp;#REF!&amp;"&gt;');"</f>
        <v>#REF!</v>
      </c>
      <c r="B769" s="91"/>
      <c r="C769" s="90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3" customHeight="1">
      <c r="A770" s="90" t="e">
        <f>"HTP.P('&lt;"&amp;#REF!&amp;"&gt;' || "&amp;IF(MID(#REF!,1,6)="L_STUB","NULL","REC."&amp;#REF!)&amp;" || '&lt;/"&amp;#REF!&amp;"&gt;');"</f>
        <v>#REF!</v>
      </c>
      <c r="B770" s="91"/>
      <c r="C770" s="90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3" customHeight="1">
      <c r="A771" s="90" t="e">
        <f>"HTP.P('&lt;"&amp;#REF!&amp;"&gt;' || "&amp;IF(MID(#REF!,1,6)="L_STUB","NULL","REC."&amp;#REF!)&amp;" || '&lt;/"&amp;#REF!&amp;"&gt;');"</f>
        <v>#REF!</v>
      </c>
      <c r="B771" s="91"/>
      <c r="C771" s="90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3" customHeight="1">
      <c r="A772" s="90" t="e">
        <f>"HTP.P('&lt;"&amp;#REF!&amp;"&gt;' || "&amp;IF(MID(#REF!,1,6)="L_STUB","NULL","REC."&amp;#REF!)&amp;" || '&lt;/"&amp;#REF!&amp;"&gt;');"</f>
        <v>#REF!</v>
      </c>
      <c r="B772" s="91"/>
      <c r="C772" s="90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3" customHeight="1">
      <c r="A773" s="90" t="e">
        <f>"HTP.P('&lt;"&amp;#REF!&amp;"&gt;' || "&amp;IF(MID(#REF!,1,6)="L_STUB","NULL","REC."&amp;#REF!)&amp;" || '&lt;/"&amp;#REF!&amp;"&gt;');"</f>
        <v>#REF!</v>
      </c>
      <c r="B773" s="91"/>
      <c r="C773" s="90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3" customHeight="1">
      <c r="A774" s="90" t="e">
        <f>"HTP.P('&lt;"&amp;#REF!&amp;"&gt;' || "&amp;IF(MID(#REF!,1,6)="L_STUB","NULL","REC."&amp;#REF!)&amp;" || '&lt;/"&amp;#REF!&amp;"&gt;');"</f>
        <v>#REF!</v>
      </c>
      <c r="B774" s="91"/>
      <c r="C774" s="90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3" customHeight="1">
      <c r="A775" s="90" t="e">
        <f>"HTP.P('&lt;"&amp;#REF!&amp;"&gt;' || "&amp;IF(MID(#REF!,1,6)="L_STUB","NULL","REC."&amp;#REF!)&amp;" || '&lt;/"&amp;#REF!&amp;"&gt;');"</f>
        <v>#REF!</v>
      </c>
      <c r="B775" s="91"/>
      <c r="C775" s="90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3" customHeight="1">
      <c r="A776" s="90" t="e">
        <f>"HTP.P('&lt;"&amp;#REF!&amp;"&gt;' || "&amp;IF(MID(#REF!,1,6)="L_STUB","NULL","REC."&amp;#REF!)&amp;" || '&lt;/"&amp;#REF!&amp;"&gt;');"</f>
        <v>#REF!</v>
      </c>
      <c r="B776" s="91"/>
      <c r="C776" s="90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3" customHeight="1">
      <c r="A777" s="90" t="e">
        <f>"HTP.P('&lt;"&amp;#REF!&amp;"&gt;' || "&amp;IF(MID(#REF!,1,6)="L_STUB","NULL","REC."&amp;#REF!)&amp;" || '&lt;/"&amp;#REF!&amp;"&gt;');"</f>
        <v>#REF!</v>
      </c>
      <c r="B777" s="91"/>
      <c r="C777" s="90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3" customHeight="1">
      <c r="A778" s="90" t="e">
        <f>"HTP.P('&lt;"&amp;#REF!&amp;"&gt;' || "&amp;IF(MID(#REF!,1,6)="L_STUB","NULL","REC."&amp;#REF!)&amp;" || '&lt;/"&amp;#REF!&amp;"&gt;');"</f>
        <v>#REF!</v>
      </c>
      <c r="B778" s="91"/>
      <c r="C778" s="90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3" customHeight="1">
      <c r="A779" s="90" t="e">
        <f>"HTP.P('&lt;"&amp;#REF!&amp;"&gt;' || "&amp;IF(MID(#REF!,1,6)="L_STUB","NULL","REC."&amp;#REF!)&amp;" || '&lt;/"&amp;#REF!&amp;"&gt;');"</f>
        <v>#REF!</v>
      </c>
      <c r="B779" s="91"/>
      <c r="C779" s="90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3" customHeight="1">
      <c r="A780" s="90" t="e">
        <f>"HTP.P('&lt;"&amp;#REF!&amp;"&gt;' || "&amp;IF(MID(#REF!,1,6)="L_STUB","NULL","REC."&amp;#REF!)&amp;" || '&lt;/"&amp;#REF!&amp;"&gt;');"</f>
        <v>#REF!</v>
      </c>
      <c r="B780" s="91"/>
      <c r="C780" s="90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3" customHeight="1">
      <c r="A781" s="90" t="e">
        <f>"HTP.P('&lt;"&amp;#REF!&amp;"&gt;' || "&amp;IF(MID(#REF!,1,6)="L_STUB","NULL","REC."&amp;#REF!)&amp;" || '&lt;/"&amp;#REF!&amp;"&gt;');"</f>
        <v>#REF!</v>
      </c>
      <c r="B781" s="91"/>
      <c r="C781" s="90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3" customHeight="1">
      <c r="A782" s="90" t="e">
        <f>"HTP.P('&lt;"&amp;#REF!&amp;"&gt;' || "&amp;IF(MID(#REF!,1,6)="L_STUB","NULL","REC."&amp;#REF!)&amp;" || '&lt;/"&amp;#REF!&amp;"&gt;');"</f>
        <v>#REF!</v>
      </c>
      <c r="B782" s="91"/>
      <c r="C782" s="90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3" customHeight="1">
      <c r="A783" s="90" t="e">
        <f>"HTP.P('&lt;"&amp;#REF!&amp;"&gt;' || "&amp;IF(MID(#REF!,1,6)="L_STUB","NULL","REC."&amp;#REF!)&amp;" || '&lt;/"&amp;#REF!&amp;"&gt;');"</f>
        <v>#REF!</v>
      </c>
      <c r="B783" s="91"/>
      <c r="C783" s="90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3" customHeight="1">
      <c r="A784" s="90" t="e">
        <f>"HTP.P('&lt;"&amp;#REF!&amp;"&gt;' || "&amp;IF(MID(#REF!,1,6)="L_STUB","NULL","REC."&amp;#REF!)&amp;" || '&lt;/"&amp;#REF!&amp;"&gt;');"</f>
        <v>#REF!</v>
      </c>
      <c r="B784" s="91"/>
      <c r="C784" s="90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3" customHeight="1">
      <c r="A785" s="90" t="e">
        <f>"HTP.P('&lt;"&amp;#REF!&amp;"&gt;' || "&amp;IF(MID(#REF!,1,6)="L_STUB","NULL","REC."&amp;#REF!)&amp;" || '&lt;/"&amp;#REF!&amp;"&gt;');"</f>
        <v>#REF!</v>
      </c>
      <c r="B785" s="91"/>
      <c r="C785" s="90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3" customHeight="1">
      <c r="A786" s="90" t="e">
        <f>"HTP.P('&lt;"&amp;#REF!&amp;"&gt;' || "&amp;IF(MID(#REF!,1,6)="L_STUB","NULL","REC."&amp;#REF!)&amp;" || '&lt;/"&amp;#REF!&amp;"&gt;');"</f>
        <v>#REF!</v>
      </c>
      <c r="B786" s="91"/>
      <c r="C786" s="90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3" customHeight="1">
      <c r="A787" s="90" t="e">
        <f>"HTP.P('&lt;"&amp;#REF!&amp;"&gt;' || "&amp;IF(MID(#REF!,1,6)="L_STUB","NULL","REC."&amp;#REF!)&amp;" || '&lt;/"&amp;#REF!&amp;"&gt;');"</f>
        <v>#REF!</v>
      </c>
      <c r="B787" s="91"/>
      <c r="C787" s="90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3" customHeight="1">
      <c r="A788" s="90" t="e">
        <f>"HTP.P('&lt;"&amp;#REF!&amp;"&gt;' || "&amp;IF(MID(#REF!,1,6)="L_STUB","NULL","REC."&amp;#REF!)&amp;" || '&lt;/"&amp;#REF!&amp;"&gt;');"</f>
        <v>#REF!</v>
      </c>
      <c r="B788" s="91"/>
      <c r="C788" s="90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3" customHeight="1">
      <c r="A789" s="90" t="e">
        <f>"HTP.P('&lt;"&amp;#REF!&amp;"&gt;' || "&amp;IF(MID(#REF!,1,6)="L_STUB","NULL","REC."&amp;#REF!)&amp;" || '&lt;/"&amp;#REF!&amp;"&gt;');"</f>
        <v>#REF!</v>
      </c>
      <c r="B789" s="91"/>
      <c r="C789" s="90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3" customHeight="1">
      <c r="A790" s="90" t="e">
        <f>"HTP.P('&lt;"&amp;#REF!&amp;"&gt;' || "&amp;IF(MID(#REF!,1,6)="L_STUB","NULL","REC."&amp;#REF!)&amp;" || '&lt;/"&amp;#REF!&amp;"&gt;');"</f>
        <v>#REF!</v>
      </c>
      <c r="B790" s="91"/>
      <c r="C790" s="90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3" customHeight="1">
      <c r="A791" s="90" t="e">
        <f>"HTP.P('&lt;"&amp;#REF!&amp;"&gt;' || "&amp;IF(MID(#REF!,1,6)="L_STUB","NULL","REC."&amp;#REF!)&amp;" || '&lt;/"&amp;#REF!&amp;"&gt;');"</f>
        <v>#REF!</v>
      </c>
      <c r="B791" s="91"/>
      <c r="C791" s="90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3" customHeight="1">
      <c r="A792" s="90" t="e">
        <f>"HTP.P('&lt;"&amp;#REF!&amp;"&gt;' || "&amp;IF(MID(#REF!,1,6)="L_STUB","NULL","REC."&amp;#REF!)&amp;" || '&lt;/"&amp;#REF!&amp;"&gt;');"</f>
        <v>#REF!</v>
      </c>
      <c r="B792" s="91"/>
      <c r="C792" s="90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3" customHeight="1">
      <c r="A793" s="90" t="e">
        <f>"HTP.P('&lt;"&amp;#REF!&amp;"&gt;' || "&amp;IF(MID(#REF!,1,6)="L_STUB","NULL","REC."&amp;#REF!)&amp;" || '&lt;/"&amp;#REF!&amp;"&gt;');"</f>
        <v>#REF!</v>
      </c>
      <c r="B793" s="91"/>
      <c r="C793" s="90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3" customHeight="1">
      <c r="A794" s="90" t="e">
        <f>"HTP.P('&lt;"&amp;#REF!&amp;"&gt;' || "&amp;IF(MID(#REF!,1,6)="L_STUB","NULL","REC."&amp;#REF!)&amp;" || '&lt;/"&amp;#REF!&amp;"&gt;');"</f>
        <v>#REF!</v>
      </c>
      <c r="B794" s="91"/>
      <c r="C794" s="90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3" customHeight="1">
      <c r="A795" s="90" t="e">
        <f>"HTP.P('&lt;"&amp;#REF!&amp;"&gt;' || "&amp;IF(MID(#REF!,1,6)="L_STUB","NULL","REC."&amp;#REF!)&amp;" || '&lt;/"&amp;#REF!&amp;"&gt;');"</f>
        <v>#REF!</v>
      </c>
      <c r="B795" s="91"/>
      <c r="C795" s="90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3" customHeight="1">
      <c r="A796" s="90" t="e">
        <f>"HTP.P('&lt;"&amp;#REF!&amp;"&gt;' || "&amp;IF(MID(#REF!,1,6)="L_STUB","NULL","REC."&amp;#REF!)&amp;" || '&lt;/"&amp;#REF!&amp;"&gt;');"</f>
        <v>#REF!</v>
      </c>
      <c r="B796" s="91"/>
      <c r="C796" s="90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3" customHeight="1">
      <c r="A797" s="90" t="e">
        <f>"HTP.P('&lt;"&amp;#REF!&amp;"&gt;' || "&amp;IF(MID(#REF!,1,6)="L_STUB","NULL","REC."&amp;#REF!)&amp;" || '&lt;/"&amp;#REF!&amp;"&gt;');"</f>
        <v>#REF!</v>
      </c>
      <c r="B797" s="91"/>
      <c r="C797" s="90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3" customHeight="1">
      <c r="A798" s="90" t="e">
        <f>"HTP.P('&lt;"&amp;#REF!&amp;"&gt;' || "&amp;IF(MID(#REF!,1,6)="L_STUB","NULL","REC."&amp;#REF!)&amp;" || '&lt;/"&amp;#REF!&amp;"&gt;');"</f>
        <v>#REF!</v>
      </c>
      <c r="B798" s="91"/>
      <c r="C798" s="90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3" customHeight="1">
      <c r="A799" s="90" t="e">
        <f>"HTP.P('&lt;"&amp;#REF!&amp;"&gt;' || "&amp;IF(MID(#REF!,1,6)="L_STUB","NULL","REC."&amp;#REF!)&amp;" || '&lt;/"&amp;#REF!&amp;"&gt;');"</f>
        <v>#REF!</v>
      </c>
      <c r="B799" s="91"/>
      <c r="C799" s="90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3" customHeight="1">
      <c r="A800" s="90" t="e">
        <f>"HTP.P('&lt;"&amp;#REF!&amp;"&gt;' || "&amp;IF(MID(#REF!,1,6)="L_STUB","NULL","REC."&amp;#REF!)&amp;" || '&lt;/"&amp;#REF!&amp;"&gt;');"</f>
        <v>#REF!</v>
      </c>
      <c r="B800" s="91"/>
      <c r="C800" s="90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3" customHeight="1">
      <c r="A801" s="90" t="e">
        <f>"HTP.P('&lt;"&amp;#REF!&amp;"&gt;' || "&amp;IF(MID(#REF!,1,6)="L_STUB","NULL","REC."&amp;#REF!)&amp;" || '&lt;/"&amp;#REF!&amp;"&gt;');"</f>
        <v>#REF!</v>
      </c>
      <c r="B801" s="91"/>
      <c r="C801" s="90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3" customHeight="1">
      <c r="A802" s="90" t="e">
        <f>"HTP.P('&lt;"&amp;#REF!&amp;"&gt;' || "&amp;IF(MID(#REF!,1,6)="L_STUB","NULL","REC."&amp;#REF!)&amp;" || '&lt;/"&amp;#REF!&amp;"&gt;');"</f>
        <v>#REF!</v>
      </c>
      <c r="B802" s="91"/>
      <c r="C802" s="90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3" customHeight="1">
      <c r="A803" s="90" t="e">
        <f>"HTP.P('&lt;"&amp;#REF!&amp;"&gt;' || "&amp;IF(MID(#REF!,1,6)="L_STUB","NULL","REC."&amp;#REF!)&amp;" || '&lt;/"&amp;#REF!&amp;"&gt;');"</f>
        <v>#REF!</v>
      </c>
      <c r="B803" s="91"/>
      <c r="C803" s="90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3" customHeight="1">
      <c r="A804" s="90" t="e">
        <f>"HTP.P('&lt;"&amp;#REF!&amp;"&gt;' || "&amp;IF(MID(#REF!,1,6)="L_STUB","NULL","REC."&amp;#REF!)&amp;" || '&lt;/"&amp;#REF!&amp;"&gt;');"</f>
        <v>#REF!</v>
      </c>
      <c r="B804" s="91"/>
      <c r="C804" s="90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3" customHeight="1">
      <c r="A805" s="90" t="e">
        <f>"HTP.P('&lt;"&amp;#REF!&amp;"&gt;' || "&amp;IF(MID(#REF!,1,6)="L_STUB","NULL","REC."&amp;#REF!)&amp;" || '&lt;/"&amp;#REF!&amp;"&gt;');"</f>
        <v>#REF!</v>
      </c>
      <c r="B805" s="91"/>
      <c r="C805" s="90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3" customHeight="1">
      <c r="A806" s="90" t="e">
        <f>"HTP.P('&lt;"&amp;#REF!&amp;"&gt;' || "&amp;IF(MID(#REF!,1,6)="L_STUB","NULL","REC."&amp;#REF!)&amp;" || '&lt;/"&amp;#REF!&amp;"&gt;');"</f>
        <v>#REF!</v>
      </c>
      <c r="B806" s="91"/>
      <c r="C806" s="90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3" customHeight="1">
      <c r="A807" s="90" t="e">
        <f>"HTP.P('&lt;"&amp;#REF!&amp;"&gt;' || "&amp;IF(MID(#REF!,1,6)="L_STUB","NULL","REC."&amp;#REF!)&amp;" || '&lt;/"&amp;#REF!&amp;"&gt;');"</f>
        <v>#REF!</v>
      </c>
      <c r="B807" s="91"/>
      <c r="C807" s="90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3" customHeight="1">
      <c r="A808" s="90" t="e">
        <f>"HTP.P('&lt;"&amp;#REF!&amp;"&gt;' || "&amp;IF(MID(#REF!,1,6)="L_STUB","NULL","REC."&amp;#REF!)&amp;" || '&lt;/"&amp;#REF!&amp;"&gt;');"</f>
        <v>#REF!</v>
      </c>
      <c r="B808" s="91"/>
      <c r="C808" s="90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3" customHeight="1">
      <c r="A809" s="90" t="e">
        <f>"HTP.P('&lt;"&amp;#REF!&amp;"&gt;' || "&amp;IF(MID(#REF!,1,6)="L_STUB","NULL","REC."&amp;#REF!)&amp;" || '&lt;/"&amp;#REF!&amp;"&gt;');"</f>
        <v>#REF!</v>
      </c>
      <c r="B809" s="91"/>
      <c r="C809" s="90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3" customHeight="1">
      <c r="A810" s="90" t="e">
        <f>"HTP.P('&lt;"&amp;#REF!&amp;"&gt;' || "&amp;IF(MID(#REF!,1,6)="L_STUB","NULL","REC."&amp;#REF!)&amp;" || '&lt;/"&amp;#REF!&amp;"&gt;');"</f>
        <v>#REF!</v>
      </c>
      <c r="B810" s="91"/>
      <c r="C810" s="90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3" customHeight="1">
      <c r="A811" s="90" t="e">
        <f>"HTP.P('&lt;"&amp;#REF!&amp;"&gt;' || "&amp;IF(MID(#REF!,1,6)="L_STUB","NULL","REC."&amp;#REF!)&amp;" || '&lt;/"&amp;#REF!&amp;"&gt;');"</f>
        <v>#REF!</v>
      </c>
      <c r="B811" s="91"/>
      <c r="C811" s="90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3" customHeight="1">
      <c r="A812" s="90" t="e">
        <f>"HTP.P('&lt;"&amp;#REF!&amp;"&gt;' || "&amp;IF(MID(#REF!,1,6)="L_STUB","NULL","REC."&amp;#REF!)&amp;" || '&lt;/"&amp;#REF!&amp;"&gt;');"</f>
        <v>#REF!</v>
      </c>
      <c r="B812" s="91"/>
      <c r="C812" s="90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3" customHeight="1">
      <c r="A813" s="90" t="e">
        <f>"HTP.P('&lt;"&amp;#REF!&amp;"&gt;' || "&amp;IF(MID(#REF!,1,6)="L_STUB","NULL","REC."&amp;#REF!)&amp;" || '&lt;/"&amp;#REF!&amp;"&gt;');"</f>
        <v>#REF!</v>
      </c>
      <c r="B813" s="91"/>
      <c r="C813" s="90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3" customHeight="1">
      <c r="A814" s="90" t="e">
        <f>"HTP.P('&lt;"&amp;#REF!&amp;"&gt;' || "&amp;IF(MID(#REF!,1,6)="L_STUB","NULL","REC."&amp;#REF!)&amp;" || '&lt;/"&amp;#REF!&amp;"&gt;');"</f>
        <v>#REF!</v>
      </c>
      <c r="B814" s="91"/>
      <c r="C814" s="90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3" customHeight="1">
      <c r="A815" s="90" t="e">
        <f>"HTP.P('&lt;"&amp;#REF!&amp;"&gt;' || "&amp;IF(MID(#REF!,1,6)="L_STUB","NULL","REC."&amp;#REF!)&amp;" || '&lt;/"&amp;#REF!&amp;"&gt;');"</f>
        <v>#REF!</v>
      </c>
      <c r="B815" s="91"/>
      <c r="C815" s="90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3" customHeight="1">
      <c r="A816" s="90" t="e">
        <f>"HTP.P('&lt;"&amp;#REF!&amp;"&gt;' || "&amp;IF(MID(#REF!,1,6)="L_STUB","NULL","REC."&amp;#REF!)&amp;" || '&lt;/"&amp;#REF!&amp;"&gt;');"</f>
        <v>#REF!</v>
      </c>
      <c r="B816" s="91"/>
      <c r="C816" s="90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3" customHeight="1">
      <c r="A817" s="90" t="e">
        <f>"HTP.P('&lt;"&amp;#REF!&amp;"&gt;' || "&amp;IF(MID(#REF!,1,6)="L_STUB","NULL","REC."&amp;#REF!)&amp;" || '&lt;/"&amp;#REF!&amp;"&gt;');"</f>
        <v>#REF!</v>
      </c>
      <c r="B817" s="91"/>
      <c r="C817" s="90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3" customHeight="1">
      <c r="A818" s="90" t="e">
        <f>"HTP.P('&lt;"&amp;#REF!&amp;"&gt;' || "&amp;IF(MID(#REF!,1,6)="L_STUB","NULL","REC."&amp;#REF!)&amp;" || '&lt;/"&amp;#REF!&amp;"&gt;');"</f>
        <v>#REF!</v>
      </c>
      <c r="B818" s="91"/>
      <c r="C818" s="90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3" customHeight="1">
      <c r="A819" s="90" t="e">
        <f>"HTP.P('&lt;"&amp;#REF!&amp;"&gt;' || "&amp;IF(MID(#REF!,1,6)="L_STUB","NULL","REC."&amp;#REF!)&amp;" || '&lt;/"&amp;#REF!&amp;"&gt;');"</f>
        <v>#REF!</v>
      </c>
      <c r="B819" s="91"/>
      <c r="C819" s="90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3" customHeight="1">
      <c r="A820" s="90" t="e">
        <f>"HTP.P('&lt;"&amp;#REF!&amp;"&gt;' || "&amp;IF(MID(#REF!,1,6)="L_STUB","NULL","REC."&amp;#REF!)&amp;" || '&lt;/"&amp;#REF!&amp;"&gt;');"</f>
        <v>#REF!</v>
      </c>
      <c r="B820" s="91"/>
      <c r="C820" s="90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3" customHeight="1">
      <c r="A821" s="90" t="e">
        <f>"HTP.P('&lt;"&amp;#REF!&amp;"&gt;' || "&amp;IF(MID(#REF!,1,6)="L_STUB","NULL","REC."&amp;#REF!)&amp;" || '&lt;/"&amp;#REF!&amp;"&gt;');"</f>
        <v>#REF!</v>
      </c>
      <c r="B821" s="91"/>
      <c r="C821" s="90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3" customHeight="1">
      <c r="A822" s="90" t="e">
        <f>"HTP.P('&lt;"&amp;#REF!&amp;"&gt;' || "&amp;IF(MID(#REF!,1,6)="L_STUB","NULL","REC."&amp;#REF!)&amp;" || '&lt;/"&amp;#REF!&amp;"&gt;');"</f>
        <v>#REF!</v>
      </c>
      <c r="B822" s="91"/>
      <c r="C822" s="90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3" customHeight="1">
      <c r="A823" s="90" t="e">
        <f>"HTP.P('&lt;"&amp;#REF!&amp;"&gt;' || "&amp;IF(MID(#REF!,1,6)="L_STUB","NULL","REC."&amp;#REF!)&amp;" || '&lt;/"&amp;#REF!&amp;"&gt;');"</f>
        <v>#REF!</v>
      </c>
      <c r="B823" s="91"/>
      <c r="C823" s="90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3" customHeight="1">
      <c r="A824" s="90" t="e">
        <f>"HTP.P('&lt;"&amp;#REF!&amp;"&gt;' || "&amp;IF(MID(#REF!,1,6)="L_STUB","NULL","REC."&amp;#REF!)&amp;" || '&lt;/"&amp;#REF!&amp;"&gt;');"</f>
        <v>#REF!</v>
      </c>
      <c r="B824" s="91"/>
      <c r="C824" s="90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3" customHeight="1">
      <c r="A825" s="90" t="e">
        <f>"HTP.P('&lt;"&amp;#REF!&amp;"&gt;' || "&amp;IF(MID(#REF!,1,6)="L_STUB","NULL","REC."&amp;#REF!)&amp;" || '&lt;/"&amp;#REF!&amp;"&gt;');"</f>
        <v>#REF!</v>
      </c>
      <c r="B825" s="91"/>
      <c r="C825" s="90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3" customHeight="1">
      <c r="A826" s="90" t="e">
        <f>"HTP.P('&lt;"&amp;#REF!&amp;"&gt;' || "&amp;IF(MID(#REF!,1,6)="L_STUB","NULL","REC."&amp;#REF!)&amp;" || '&lt;/"&amp;#REF!&amp;"&gt;');"</f>
        <v>#REF!</v>
      </c>
      <c r="B826" s="91"/>
      <c r="C826" s="90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3" customHeight="1">
      <c r="A827" s="90" t="e">
        <f>"HTP.P('&lt;"&amp;#REF!&amp;"&gt;' || "&amp;IF(MID(#REF!,1,6)="L_STUB","NULL","REC."&amp;#REF!)&amp;" || '&lt;/"&amp;#REF!&amp;"&gt;');"</f>
        <v>#REF!</v>
      </c>
      <c r="B827" s="91"/>
      <c r="C827" s="90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3" customHeight="1">
      <c r="A828" s="90" t="e">
        <f>"HTP.P('&lt;"&amp;#REF!&amp;"&gt;' || "&amp;IF(MID(#REF!,1,6)="L_STUB","NULL","REC."&amp;#REF!)&amp;" || '&lt;/"&amp;#REF!&amp;"&gt;');"</f>
        <v>#REF!</v>
      </c>
      <c r="B828" s="91"/>
      <c r="C828" s="90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3" customHeight="1">
      <c r="A829" s="90" t="e">
        <f>"HTP.P('&lt;"&amp;#REF!&amp;"&gt;' || "&amp;IF(MID(#REF!,1,6)="L_STUB","NULL","REC."&amp;#REF!)&amp;" || '&lt;/"&amp;#REF!&amp;"&gt;');"</f>
        <v>#REF!</v>
      </c>
      <c r="B829" s="91"/>
      <c r="C829" s="90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3" customHeight="1">
      <c r="A830" s="90" t="e">
        <f>"HTP.P('&lt;"&amp;#REF!&amp;"&gt;' || "&amp;IF(MID(#REF!,1,6)="L_STUB","NULL","REC."&amp;#REF!)&amp;" || '&lt;/"&amp;#REF!&amp;"&gt;');"</f>
        <v>#REF!</v>
      </c>
      <c r="B830" s="91"/>
      <c r="C830" s="90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3" customHeight="1">
      <c r="A831" s="90" t="e">
        <f>"HTP.P('&lt;"&amp;#REF!&amp;"&gt;' || "&amp;IF(MID(#REF!,1,6)="L_STUB","NULL","REC."&amp;#REF!)&amp;" || '&lt;/"&amp;#REF!&amp;"&gt;');"</f>
        <v>#REF!</v>
      </c>
      <c r="B831" s="91"/>
      <c r="C831" s="90" t="e">
        <f>"DECODE(C_T."&amp;#REF!&amp;", 0, NULL, C_T."&amp;#REF!&amp;") AS "&amp;#REF!&amp;","</f>
        <v>#REF!</v>
      </c>
      <c r="D831" s="91"/>
      <c r="F831" s="91"/>
      <c r="G831" s="91"/>
      <c r="H831" s="91"/>
      <c r="I831" s="91"/>
      <c r="J831" s="91"/>
    </row>
    <row r="832" spans="1:10" ht="11.3" customHeight="1">
      <c r="A832" s="90" t="e">
        <f>"HTP.P('&lt;"&amp;#REF!&amp;"&gt;' || "&amp;IF(MID(#REF!,1,6)="L_STUB","NULL","REC."&amp;#REF!)&amp;" || '&lt;/"&amp;#REF!&amp;"&gt;');"</f>
        <v>#REF!</v>
      </c>
      <c r="B832" s="91"/>
      <c r="C832" s="90" t="e">
        <f>"DECODE(C_T."&amp;#REF!&amp;", 0, NULL, C_T."&amp;#REF!&amp;") AS "&amp;#REF!&amp;","</f>
        <v>#REF!</v>
      </c>
      <c r="D832" s="91"/>
      <c r="F832" s="91"/>
      <c r="G832" s="91"/>
      <c r="H832" s="91"/>
      <c r="I832" s="91"/>
      <c r="J832" s="91"/>
    </row>
    <row r="833" spans="1:10" ht="11.3" customHeight="1">
      <c r="A833" s="90" t="e">
        <f>"HTP.P('&lt;"&amp;#REF!&amp;"&gt;' || "&amp;IF(MID(#REF!,1,6)="L_STUB","NULL","REC."&amp;#REF!)&amp;" || '&lt;/"&amp;#REF!&amp;"&gt;');"</f>
        <v>#REF!</v>
      </c>
      <c r="B833" s="91"/>
      <c r="C833" s="90" t="e">
        <f>"DECODE(C_T."&amp;#REF!&amp;", 0, NULL, C_T."&amp;#REF!&amp;") AS "&amp;#REF!&amp;","</f>
        <v>#REF!</v>
      </c>
      <c r="D833" s="91"/>
      <c r="F833" s="91"/>
      <c r="G833" s="91"/>
      <c r="H833" s="91"/>
      <c r="I833" s="91"/>
      <c r="J833" s="91"/>
    </row>
    <row r="834" spans="1:10" ht="11.3" customHeight="1">
      <c r="A834" s="90" t="e">
        <f>"HTP.P('&lt;"&amp;#REF!&amp;"&gt;' || "&amp;IF(MID(#REF!,1,6)="L_STUB","NULL","REC."&amp;#REF!)&amp;" || '&lt;/"&amp;#REF!&amp;"&gt;');"</f>
        <v>#REF!</v>
      </c>
      <c r="B834" s="91"/>
      <c r="C834" s="90" t="e">
        <f>"DECODE(C_T."&amp;#REF!&amp;", 0, NULL, C_T."&amp;#REF!&amp;") AS "&amp;#REF!&amp;","</f>
        <v>#REF!</v>
      </c>
      <c r="D834" s="91"/>
      <c r="F834" s="91"/>
      <c r="G834" s="91"/>
      <c r="H834" s="91"/>
      <c r="I834" s="91"/>
      <c r="J834" s="91"/>
    </row>
    <row r="835" spans="1:10" ht="11.3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3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3" customHeight="1">
      <c r="A837" s="91"/>
      <c r="B837" s="91"/>
      <c r="C837" s="91"/>
      <c r="D837" s="91"/>
      <c r="F837" s="91"/>
      <c r="G837" s="91"/>
      <c r="H837" s="91"/>
      <c r="I837" s="91"/>
      <c r="J837" s="91"/>
    </row>
    <row r="838" spans="1:10" ht="11.3" customHeight="1">
      <c r="A838" s="91"/>
      <c r="B838" s="91"/>
      <c r="C838" s="91"/>
      <c r="D838" s="91"/>
      <c r="F838" s="91"/>
      <c r="G838" s="91"/>
      <c r="H838" s="91"/>
      <c r="I838" s="91"/>
      <c r="J838" s="91"/>
    </row>
    <row r="839" spans="1:10" ht="11.3" customHeight="1">
      <c r="A839" s="91"/>
      <c r="B839" s="91"/>
      <c r="C839" s="91"/>
      <c r="D839" s="91"/>
      <c r="F839" s="91"/>
      <c r="G839" s="91"/>
      <c r="H839" s="91"/>
      <c r="I839" s="91"/>
      <c r="J839" s="91"/>
    </row>
    <row r="840" spans="1:10" ht="11.3" customHeight="1">
      <c r="A840" s="91"/>
      <c r="B840" s="91"/>
      <c r="C840" s="91"/>
      <c r="D840" s="91"/>
      <c r="F840" s="91"/>
      <c r="G840" s="91"/>
      <c r="H840" s="91"/>
      <c r="I840" s="91"/>
      <c r="J840" s="91"/>
    </row>
    <row r="841" spans="1:10" ht="11.3" customHeight="1">
      <c r="A841" s="90" t="e">
        <f>"HTP.P('&lt;"&amp;#REF!&amp;"&gt;' || "&amp;IF(MID(#REF!,1,6)="L_STUB","NULL","REC."&amp;#REF!)&amp;" || '&lt;/"&amp;#REF!&amp;"&gt;');"</f>
        <v>#REF!</v>
      </c>
      <c r="B841" s="91"/>
      <c r="C841" s="90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3" customHeight="1">
      <c r="A842" s="90" t="e">
        <f>"HTP.P('&lt;"&amp;#REF!&amp;"&gt;' || "&amp;IF(MID(#REF!,1,6)="L_STUB","NULL","REC."&amp;#REF!)&amp;" || '&lt;/"&amp;#REF!&amp;"&gt;');"</f>
        <v>#REF!</v>
      </c>
      <c r="B842" s="91"/>
      <c r="C842" s="90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3" customHeight="1">
      <c r="A843" s="90" t="e">
        <f>"HTP.P('&lt;"&amp;#REF!&amp;"&gt;' || "&amp;IF(MID(#REF!,1,6)="L_STUB","NULL","REC."&amp;#REF!)&amp;" || '&lt;/"&amp;#REF!&amp;"&gt;');"</f>
        <v>#REF!</v>
      </c>
      <c r="B843" s="91"/>
      <c r="C843" s="90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3" customHeight="1">
      <c r="A844" s="90" t="e">
        <f>"HTP.P('&lt;"&amp;#REF!&amp;"&gt;' || "&amp;IF(MID(#REF!,1,6)="L_STUB","NULL","REC."&amp;#REF!)&amp;" || '&lt;/"&amp;#REF!&amp;"&gt;');"</f>
        <v>#REF!</v>
      </c>
      <c r="B844" s="91"/>
      <c r="C844" s="90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3" customHeight="1">
      <c r="A845" s="90" t="e">
        <f>"HTP.P('&lt;"&amp;#REF!&amp;"&gt;' || "&amp;IF(MID(#REF!,1,6)="L_STUB","NULL","REC."&amp;#REF!)&amp;" || '&lt;/"&amp;#REF!&amp;"&gt;');"</f>
        <v>#REF!</v>
      </c>
      <c r="B845" s="91"/>
      <c r="C845" s="90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3" customHeight="1">
      <c r="A846" s="90" t="e">
        <f>"HTP.P('&lt;"&amp;#REF!&amp;"&gt;' || "&amp;IF(MID(#REF!,1,6)="L_STUB","NULL","REC."&amp;#REF!)&amp;" || '&lt;/"&amp;#REF!&amp;"&gt;');"</f>
        <v>#REF!</v>
      </c>
      <c r="B846" s="91"/>
      <c r="C846" s="90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3" customHeight="1">
      <c r="A847" s="90" t="e">
        <f>"HTP.P('&lt;"&amp;#REF!&amp;"&gt;' || "&amp;IF(MID(#REF!,1,6)="L_STUB","NULL","REC."&amp;#REF!)&amp;" || '&lt;/"&amp;#REF!&amp;"&gt;');"</f>
        <v>#REF!</v>
      </c>
      <c r="B847" s="91"/>
      <c r="C847" s="90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3" customHeight="1">
      <c r="A848" s="90" t="e">
        <f>"HTP.P('&lt;"&amp;#REF!&amp;"&gt;' || "&amp;IF(MID(#REF!,1,6)="L_STUB","NULL","REC."&amp;#REF!)&amp;" || '&lt;/"&amp;#REF!&amp;"&gt;');"</f>
        <v>#REF!</v>
      </c>
      <c r="B848" s="91"/>
      <c r="C848" s="90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3" customHeight="1">
      <c r="A849" s="90" t="e">
        <f>"HTP.P('&lt;"&amp;#REF!&amp;"&gt;' || "&amp;IF(MID(#REF!,1,6)="L_STUB","NULL","REC."&amp;#REF!)&amp;" || '&lt;/"&amp;#REF!&amp;"&gt;');"</f>
        <v>#REF!</v>
      </c>
      <c r="B849" s="91"/>
      <c r="C849" s="90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3" customHeight="1">
      <c r="A850" s="90" t="e">
        <f>"HTP.P('&lt;"&amp;#REF!&amp;"&gt;' || "&amp;IF(MID(#REF!,1,6)="L_STUB","NULL","REC."&amp;#REF!)&amp;" || '&lt;/"&amp;#REF!&amp;"&gt;');"</f>
        <v>#REF!</v>
      </c>
      <c r="B850" s="91"/>
      <c r="C850" s="90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3" customHeight="1">
      <c r="A851" s="90" t="e">
        <f>"HTP.P('&lt;"&amp;#REF!&amp;"&gt;' || "&amp;IF(MID(#REF!,1,6)="L_STUB","NULL","REC."&amp;#REF!)&amp;" || '&lt;/"&amp;#REF!&amp;"&gt;');"</f>
        <v>#REF!</v>
      </c>
      <c r="B851" s="91"/>
      <c r="C851" s="90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3" customHeight="1">
      <c r="A852" s="90" t="e">
        <f>"HTP.P('&lt;"&amp;#REF!&amp;"&gt;' || "&amp;IF(MID(#REF!,1,6)="L_STUB","NULL","REC."&amp;#REF!)&amp;" || '&lt;/"&amp;#REF!&amp;"&gt;');"</f>
        <v>#REF!</v>
      </c>
      <c r="B852" s="91"/>
      <c r="C852" s="90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3" customHeight="1">
      <c r="A853" s="90" t="e">
        <f>"HTP.P('&lt;"&amp;#REF!&amp;"&gt;' || "&amp;IF(MID(#REF!,1,6)="L_STUB","NULL","REC."&amp;#REF!)&amp;" || '&lt;/"&amp;#REF!&amp;"&gt;');"</f>
        <v>#REF!</v>
      </c>
      <c r="B853" s="91"/>
      <c r="C853" s="90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3" customHeight="1">
      <c r="A854" s="90" t="e">
        <f>"HTP.P('&lt;"&amp;#REF!&amp;"&gt;' || "&amp;IF(MID(#REF!,1,6)="L_STUB","NULL","REC."&amp;#REF!)&amp;" || '&lt;/"&amp;#REF!&amp;"&gt;');"</f>
        <v>#REF!</v>
      </c>
      <c r="B854" s="91"/>
      <c r="C854" s="90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3" customHeight="1">
      <c r="A855" s="90" t="e">
        <f>"HTP.P('&lt;"&amp;#REF!&amp;"&gt;' || "&amp;IF(MID(#REF!,1,6)="L_STUB","NULL","REC."&amp;#REF!)&amp;" || '&lt;/"&amp;#REF!&amp;"&gt;');"</f>
        <v>#REF!</v>
      </c>
      <c r="B855" s="91"/>
      <c r="C855" s="90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3" customHeight="1">
      <c r="A856" s="90" t="e">
        <f>"HTP.P('&lt;"&amp;#REF!&amp;"&gt;' || "&amp;IF(MID(#REF!,1,6)="L_STUB","NULL","REC."&amp;#REF!)&amp;" || '&lt;/"&amp;#REF!&amp;"&gt;');"</f>
        <v>#REF!</v>
      </c>
      <c r="B856" s="91"/>
      <c r="C856" s="90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3" customHeight="1">
      <c r="A857" s="90" t="e">
        <f>"HTP.P('&lt;"&amp;#REF!&amp;"&gt;' || "&amp;IF(MID(#REF!,1,6)="L_STUB","NULL","REC."&amp;#REF!)&amp;" || '&lt;/"&amp;#REF!&amp;"&gt;');"</f>
        <v>#REF!</v>
      </c>
      <c r="B857" s="91"/>
      <c r="C857" s="90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3" customHeight="1">
      <c r="A858" s="90" t="e">
        <f>"HTP.P('&lt;"&amp;#REF!&amp;"&gt;' || "&amp;IF(MID(#REF!,1,6)="L_STUB","NULL","REC."&amp;#REF!)&amp;" || '&lt;/"&amp;#REF!&amp;"&gt;');"</f>
        <v>#REF!</v>
      </c>
      <c r="B858" s="91"/>
      <c r="C858" s="90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3" customHeight="1">
      <c r="A859" s="90" t="e">
        <f>"HTP.P('&lt;"&amp;#REF!&amp;"&gt;' || "&amp;IF(MID(#REF!,1,6)="L_STUB","NULL","REC."&amp;#REF!)&amp;" || '&lt;/"&amp;#REF!&amp;"&gt;');"</f>
        <v>#REF!</v>
      </c>
      <c r="B859" s="91"/>
      <c r="C859" s="90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3" customHeight="1">
      <c r="A860" s="90" t="e">
        <f>"HTP.P('&lt;"&amp;#REF!&amp;"&gt;' || "&amp;IF(MID(#REF!,1,6)="L_STUB","NULL","REC."&amp;#REF!)&amp;" || '&lt;/"&amp;#REF!&amp;"&gt;');"</f>
        <v>#REF!</v>
      </c>
      <c r="B860" s="91"/>
      <c r="C860" s="90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3" customHeight="1">
      <c r="A861" s="90" t="e">
        <f>"HTP.P('&lt;"&amp;#REF!&amp;"&gt;' || "&amp;IF(MID(#REF!,1,6)="L_STUB","NULL","REC."&amp;#REF!)&amp;" || '&lt;/"&amp;#REF!&amp;"&gt;');"</f>
        <v>#REF!</v>
      </c>
      <c r="B861" s="91"/>
      <c r="C861" s="90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3" customHeight="1">
      <c r="A862" s="90" t="e">
        <f>"HTP.P('&lt;"&amp;#REF!&amp;"&gt;' || "&amp;IF(MID(#REF!,1,6)="L_STUB","NULL","REC."&amp;#REF!)&amp;" || '&lt;/"&amp;#REF!&amp;"&gt;');"</f>
        <v>#REF!</v>
      </c>
      <c r="B862" s="91"/>
      <c r="C862" s="90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3" customHeight="1">
      <c r="A863" s="90" t="e">
        <f>"HTP.P('&lt;"&amp;#REF!&amp;"&gt;' || "&amp;IF(MID(#REF!,1,6)="L_STUB","NULL","REC."&amp;#REF!)&amp;" || '&lt;/"&amp;#REF!&amp;"&gt;');"</f>
        <v>#REF!</v>
      </c>
      <c r="B863" s="91"/>
      <c r="C863" s="90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3" customHeight="1">
      <c r="A864" s="90" t="e">
        <f>"HTP.P('&lt;"&amp;#REF!&amp;"&gt;' || "&amp;IF(MID(#REF!,1,6)="L_STUB","NULL","REC."&amp;#REF!)&amp;" || '&lt;/"&amp;#REF!&amp;"&gt;');"</f>
        <v>#REF!</v>
      </c>
      <c r="B864" s="91"/>
      <c r="C864" s="90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3" customHeight="1">
      <c r="A865" s="90" t="e">
        <f>"HTP.P('&lt;"&amp;#REF!&amp;"&gt;' || "&amp;IF(MID(#REF!,1,6)="L_STUB","NULL","REC."&amp;#REF!)&amp;" || '&lt;/"&amp;#REF!&amp;"&gt;');"</f>
        <v>#REF!</v>
      </c>
      <c r="B865" s="91"/>
      <c r="C865" s="90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3" customHeight="1">
      <c r="A866" s="90" t="e">
        <f>"HTP.P('&lt;"&amp;#REF!&amp;"&gt;' || "&amp;IF(MID(#REF!,1,6)="L_STUB","NULL","REC."&amp;#REF!)&amp;" || '&lt;/"&amp;#REF!&amp;"&gt;');"</f>
        <v>#REF!</v>
      </c>
      <c r="B866" s="91"/>
      <c r="C866" s="90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3" customHeight="1">
      <c r="A867" s="90" t="e">
        <f>"HTP.P('&lt;"&amp;#REF!&amp;"&gt;' || "&amp;IF(MID(#REF!,1,6)="L_STUB","NULL","REC."&amp;#REF!)&amp;" || '&lt;/"&amp;#REF!&amp;"&gt;');"</f>
        <v>#REF!</v>
      </c>
      <c r="B867" s="91"/>
      <c r="C867" s="90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3" customHeight="1">
      <c r="A868" s="90" t="e">
        <f>"HTP.P('&lt;"&amp;#REF!&amp;"&gt;' || "&amp;IF(MID(#REF!,1,6)="L_STUB","NULL","REC."&amp;#REF!)&amp;" || '&lt;/"&amp;#REF!&amp;"&gt;');"</f>
        <v>#REF!</v>
      </c>
      <c r="B868" s="91"/>
      <c r="C868" s="90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3" customHeight="1">
      <c r="A869" s="90" t="e">
        <f>"HTP.P('&lt;"&amp;#REF!&amp;"&gt;' || "&amp;IF(MID(#REF!,1,6)="L_STUB","NULL","REC."&amp;#REF!)&amp;" || '&lt;/"&amp;#REF!&amp;"&gt;');"</f>
        <v>#REF!</v>
      </c>
      <c r="B869" s="91"/>
      <c r="C869" s="90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3" customHeight="1">
      <c r="A870" s="90" t="e">
        <f>"HTP.P('&lt;"&amp;#REF!&amp;"&gt;' || "&amp;IF(MID(#REF!,1,6)="L_STUB","NULL","REC."&amp;#REF!)&amp;" || '&lt;/"&amp;#REF!&amp;"&gt;');"</f>
        <v>#REF!</v>
      </c>
      <c r="B870" s="91"/>
      <c r="C870" s="90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3" customHeight="1">
      <c r="A871" s="90" t="e">
        <f>"HTP.P('&lt;"&amp;#REF!&amp;"&gt;' || "&amp;IF(MID(#REF!,1,6)="L_STUB","NULL","REC."&amp;#REF!)&amp;" || '&lt;/"&amp;#REF!&amp;"&gt;');"</f>
        <v>#REF!</v>
      </c>
      <c r="B871" s="91"/>
      <c r="C871" s="90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3" customHeight="1">
      <c r="A872" s="90" t="e">
        <f>"HTP.P('&lt;"&amp;#REF!&amp;"&gt;' || "&amp;IF(MID(#REF!,1,6)="L_STUB","NULL","REC."&amp;#REF!)&amp;" || '&lt;/"&amp;#REF!&amp;"&gt;');"</f>
        <v>#REF!</v>
      </c>
      <c r="B872" s="91"/>
      <c r="C872" s="90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3" customHeight="1">
      <c r="A873" s="90" t="e">
        <f>"HTP.P('&lt;"&amp;#REF!&amp;"&gt;' || "&amp;IF(MID(#REF!,1,6)="L_STUB","NULL","REC."&amp;#REF!)&amp;" || '&lt;/"&amp;#REF!&amp;"&gt;');"</f>
        <v>#REF!</v>
      </c>
      <c r="B873" s="91"/>
      <c r="C873" s="90" t="e">
        <f>"DECODE(C_T."&amp;#REF!&amp;", 0, NULL, C_T."&amp;#REF!&amp;") AS "&amp;#REF!&amp;","</f>
        <v>#REF!</v>
      </c>
      <c r="D873" s="91"/>
      <c r="F873" s="91"/>
      <c r="G873" s="91"/>
      <c r="H873" s="91"/>
      <c r="I873" s="91"/>
      <c r="J873" s="91"/>
    </row>
    <row r="874" spans="1:10" ht="11.3" customHeight="1">
      <c r="A874" s="90" t="e">
        <f>"HTP.P('&lt;"&amp;#REF!&amp;"&gt;' || "&amp;IF(MID(#REF!,1,6)="L_STUB","NULL","REC."&amp;#REF!)&amp;" || '&lt;/"&amp;#REF!&amp;"&gt;');"</f>
        <v>#REF!</v>
      </c>
      <c r="B874" s="91"/>
      <c r="C874" s="90" t="e">
        <f>"DECODE(C_T."&amp;#REF!&amp;", 0, NULL, C_T."&amp;#REF!&amp;") AS "&amp;#REF!&amp;","</f>
        <v>#REF!</v>
      </c>
      <c r="D874" s="91"/>
      <c r="F874" s="91"/>
      <c r="G874" s="91"/>
      <c r="H874" s="91"/>
      <c r="I874" s="91"/>
      <c r="J874" s="91"/>
    </row>
    <row r="875" spans="1:10" ht="11.3" customHeight="1">
      <c r="A875" s="90" t="e">
        <f>"HTP.P('&lt;"&amp;#REF!&amp;"&gt;' || "&amp;IF(MID(#REF!,1,6)="L_STUB","NULL","REC."&amp;#REF!)&amp;" || '&lt;/"&amp;#REF!&amp;"&gt;');"</f>
        <v>#REF!</v>
      </c>
      <c r="B875" s="91"/>
      <c r="C875" s="90" t="e">
        <f>"DECODE(C_T."&amp;#REF!&amp;", 0, NULL, C_T."&amp;#REF!&amp;") AS "&amp;#REF!&amp;","</f>
        <v>#REF!</v>
      </c>
      <c r="D875" s="91"/>
      <c r="F875" s="91"/>
      <c r="G875" s="91"/>
      <c r="H875" s="91"/>
      <c r="I875" s="91"/>
      <c r="J875" s="91"/>
    </row>
    <row r="876" spans="1:10" ht="11.3" customHeight="1">
      <c r="A876" s="90" t="e">
        <f>"HTP.P('&lt;"&amp;#REF!&amp;"&gt;' || "&amp;IF(MID(#REF!,1,6)="L_STUB","NULL","REC."&amp;#REF!)&amp;" || '&lt;/"&amp;#REF!&amp;"&gt;');"</f>
        <v>#REF!</v>
      </c>
      <c r="B876" s="91"/>
      <c r="C876" s="90" t="e">
        <f>"DECODE(C_T."&amp;#REF!&amp;", 0, NULL, C_T."&amp;#REF!&amp;") AS "&amp;#REF!&amp;","</f>
        <v>#REF!</v>
      </c>
      <c r="D876" s="91"/>
      <c r="F876" s="91"/>
      <c r="G876" s="91"/>
      <c r="H876" s="91"/>
      <c r="I876" s="91"/>
      <c r="J876" s="91"/>
    </row>
    <row r="877" spans="1:10" ht="11.3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3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3" customHeight="1">
      <c r="A879" s="91"/>
      <c r="B879" s="91"/>
      <c r="C879" s="91"/>
      <c r="D879" s="91"/>
      <c r="F879" s="91"/>
      <c r="G879" s="91"/>
      <c r="H879" s="91"/>
      <c r="I879" s="91"/>
      <c r="J879" s="91"/>
    </row>
    <row r="880" spans="1:10" ht="11.3" customHeight="1">
      <c r="A880" s="91"/>
      <c r="B880" s="91"/>
      <c r="C880" s="91"/>
      <c r="D880" s="91"/>
      <c r="F880" s="91"/>
      <c r="G880" s="91"/>
      <c r="H880" s="91"/>
      <c r="I880" s="91"/>
      <c r="J880" s="91"/>
    </row>
    <row r="881" spans="1:10" ht="11.3" customHeight="1">
      <c r="A881" s="91"/>
      <c r="B881" s="91"/>
      <c r="C881" s="91"/>
      <c r="D881" s="91"/>
      <c r="F881" s="91"/>
      <c r="G881" s="91"/>
      <c r="H881" s="91"/>
      <c r="I881" s="91"/>
      <c r="J881" s="91"/>
    </row>
    <row r="882" spans="1:10" ht="11.3" customHeight="1">
      <c r="A882" s="91"/>
      <c r="B882" s="91"/>
      <c r="C882" s="91"/>
      <c r="D882" s="91"/>
      <c r="F882" s="91"/>
      <c r="G882" s="91"/>
      <c r="H882" s="91"/>
      <c r="I882" s="91"/>
      <c r="J882" s="91"/>
    </row>
    <row r="883" spans="1:10" ht="11.3" customHeight="1">
      <c r="A883" s="90" t="e">
        <f>"HTP.P('&lt;"&amp;#REF!&amp;"&gt;' || "&amp;IF(MID(#REF!,1,6)="L_STUB","NULL","REC."&amp;#REF!)&amp;" || '&lt;/"&amp;#REF!&amp;"&gt;');"</f>
        <v>#REF!</v>
      </c>
      <c r="B883" s="91"/>
      <c r="C883" s="90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3" customHeight="1">
      <c r="A884" s="90" t="e">
        <f>"HTP.P('&lt;"&amp;#REF!&amp;"&gt;' || "&amp;IF(MID(#REF!,1,6)="L_STUB","NULL","REC."&amp;#REF!)&amp;" || '&lt;/"&amp;#REF!&amp;"&gt;');"</f>
        <v>#REF!</v>
      </c>
      <c r="B884" s="91"/>
      <c r="C884" s="90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3" customHeight="1">
      <c r="A885" s="90" t="e">
        <f>"HTP.P('&lt;"&amp;#REF!&amp;"&gt;' || "&amp;IF(MID(#REF!,1,6)="L_STUB","NULL","REC."&amp;#REF!)&amp;" || '&lt;/"&amp;#REF!&amp;"&gt;');"</f>
        <v>#REF!</v>
      </c>
      <c r="B885" s="91"/>
      <c r="C885" s="90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3" customHeight="1">
      <c r="A886" s="90" t="e">
        <f>"HTP.P('&lt;"&amp;#REF!&amp;"&gt;' || "&amp;IF(MID(#REF!,1,6)="L_STUB","NULL","REC."&amp;#REF!)&amp;" || '&lt;/"&amp;#REF!&amp;"&gt;');"</f>
        <v>#REF!</v>
      </c>
      <c r="B886" s="91"/>
      <c r="C886" s="90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3" customHeight="1">
      <c r="A887" s="90" t="e">
        <f>"HTP.P('&lt;"&amp;#REF!&amp;"&gt;' || "&amp;IF(MID(#REF!,1,6)="L_STUB","NULL","REC."&amp;#REF!)&amp;" || '&lt;/"&amp;#REF!&amp;"&gt;');"</f>
        <v>#REF!</v>
      </c>
      <c r="B887" s="91"/>
      <c r="C887" s="90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3" customHeight="1">
      <c r="A888" s="90" t="e">
        <f>"HTP.P('&lt;"&amp;#REF!&amp;"&gt;' || "&amp;IF(MID(#REF!,1,6)="L_STUB","NULL","REC."&amp;#REF!)&amp;" || '&lt;/"&amp;#REF!&amp;"&gt;');"</f>
        <v>#REF!</v>
      </c>
      <c r="B888" s="91"/>
      <c r="C888" s="90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3" customHeight="1">
      <c r="A889" s="90" t="e">
        <f>"HTP.P('&lt;"&amp;#REF!&amp;"&gt;' || "&amp;IF(MID(#REF!,1,6)="L_STUB","NULL","REC."&amp;#REF!)&amp;" || '&lt;/"&amp;#REF!&amp;"&gt;');"</f>
        <v>#REF!</v>
      </c>
      <c r="B889" s="91"/>
      <c r="C889" s="90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3" customHeight="1">
      <c r="A890" s="90" t="e">
        <f>"HTP.P('&lt;"&amp;#REF!&amp;"&gt;' || "&amp;IF(MID(#REF!,1,6)="L_STUB","NULL","REC."&amp;#REF!)&amp;" || '&lt;/"&amp;#REF!&amp;"&gt;');"</f>
        <v>#REF!</v>
      </c>
      <c r="B890" s="91"/>
      <c r="C890" s="90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3" customHeight="1">
      <c r="A891" s="90" t="e">
        <f>"HTP.P('&lt;"&amp;#REF!&amp;"&gt;' || "&amp;IF(MID(#REF!,1,6)="L_STUB","NULL","REC."&amp;#REF!)&amp;" || '&lt;/"&amp;#REF!&amp;"&gt;');"</f>
        <v>#REF!</v>
      </c>
      <c r="B891" s="91"/>
      <c r="C891" s="90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3" customHeight="1">
      <c r="A892" s="90" t="e">
        <f>"HTP.P('&lt;"&amp;#REF!&amp;"&gt;' || "&amp;IF(MID(#REF!,1,6)="L_STUB","NULL","REC."&amp;#REF!)&amp;" || '&lt;/"&amp;#REF!&amp;"&gt;');"</f>
        <v>#REF!</v>
      </c>
      <c r="B892" s="91"/>
      <c r="C892" s="90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3" customHeight="1">
      <c r="A893" s="90" t="e">
        <f>"HTP.P('&lt;"&amp;#REF!&amp;"&gt;' || "&amp;IF(MID(#REF!,1,6)="L_STUB","NULL","REC."&amp;#REF!)&amp;" || '&lt;/"&amp;#REF!&amp;"&gt;');"</f>
        <v>#REF!</v>
      </c>
      <c r="B893" s="91"/>
      <c r="C893" s="90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3" customHeight="1">
      <c r="A894" s="90" t="e">
        <f>"HTP.P('&lt;"&amp;#REF!&amp;"&gt;' || "&amp;IF(MID(#REF!,1,6)="L_STUB","NULL","REC."&amp;#REF!)&amp;" || '&lt;/"&amp;#REF!&amp;"&gt;');"</f>
        <v>#REF!</v>
      </c>
      <c r="B894" s="91"/>
      <c r="C894" s="90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3" customHeight="1">
      <c r="A895" s="90" t="e">
        <f>"HTP.P('&lt;"&amp;#REF!&amp;"&gt;' || "&amp;IF(MID(#REF!,1,6)="L_STUB","NULL","REC."&amp;#REF!)&amp;" || '&lt;/"&amp;#REF!&amp;"&gt;');"</f>
        <v>#REF!</v>
      </c>
      <c r="B895" s="91"/>
      <c r="C895" s="90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3" customHeight="1">
      <c r="A896" s="90" t="e">
        <f>"HTP.P('&lt;"&amp;#REF!&amp;"&gt;' || "&amp;IF(MID(#REF!,1,6)="L_STUB","NULL","REC."&amp;#REF!)&amp;" || '&lt;/"&amp;#REF!&amp;"&gt;');"</f>
        <v>#REF!</v>
      </c>
      <c r="B896" s="91"/>
      <c r="C896" s="90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3" customHeight="1">
      <c r="A897" s="90" t="e">
        <f>"HTP.P('&lt;"&amp;#REF!&amp;"&gt;' || "&amp;IF(MID(#REF!,1,6)="L_STUB","NULL","REC."&amp;#REF!)&amp;" || '&lt;/"&amp;#REF!&amp;"&gt;');"</f>
        <v>#REF!</v>
      </c>
      <c r="B897" s="91"/>
      <c r="C897" s="90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3" customHeight="1">
      <c r="A898" s="90" t="e">
        <f>"HTP.P('&lt;"&amp;#REF!&amp;"&gt;' || "&amp;IF(MID(#REF!,1,6)="L_STUB","NULL","REC."&amp;#REF!)&amp;" || '&lt;/"&amp;#REF!&amp;"&gt;');"</f>
        <v>#REF!</v>
      </c>
      <c r="B898" s="91"/>
      <c r="C898" s="90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3" customHeight="1">
      <c r="A899" s="90" t="e">
        <f>"HTP.P('&lt;"&amp;#REF!&amp;"&gt;' || "&amp;IF(MID(#REF!,1,6)="L_STUB","NULL","REC."&amp;#REF!)&amp;" || '&lt;/"&amp;#REF!&amp;"&gt;');"</f>
        <v>#REF!</v>
      </c>
      <c r="B899" s="91"/>
      <c r="C899" s="90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3" customHeight="1">
      <c r="A900" s="90" t="e">
        <f>"HTP.P('&lt;"&amp;#REF!&amp;"&gt;' || "&amp;IF(MID(#REF!,1,6)="L_STUB","NULL","REC."&amp;#REF!)&amp;" || '&lt;/"&amp;#REF!&amp;"&gt;');"</f>
        <v>#REF!</v>
      </c>
      <c r="B900" s="91"/>
      <c r="C900" s="90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3" customHeight="1">
      <c r="A901" s="90" t="e">
        <f>"HTP.P('&lt;"&amp;#REF!&amp;"&gt;' || "&amp;IF(MID(#REF!,1,6)="L_STUB","NULL","REC."&amp;#REF!)&amp;" || '&lt;/"&amp;#REF!&amp;"&gt;');"</f>
        <v>#REF!</v>
      </c>
      <c r="B901" s="91"/>
      <c r="C901" s="90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3" customHeight="1">
      <c r="A902" s="90" t="e">
        <f>"HTP.P('&lt;"&amp;#REF!&amp;"&gt;' || "&amp;IF(MID(#REF!,1,6)="L_STUB","NULL","REC."&amp;#REF!)&amp;" || '&lt;/"&amp;#REF!&amp;"&gt;');"</f>
        <v>#REF!</v>
      </c>
      <c r="B902" s="91"/>
      <c r="C902" s="90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3" customHeight="1">
      <c r="A903" s="90" t="e">
        <f>"HTP.P('&lt;"&amp;#REF!&amp;"&gt;' || "&amp;IF(MID(#REF!,1,6)="L_STUB","NULL","REC."&amp;#REF!)&amp;" || '&lt;/"&amp;#REF!&amp;"&gt;');"</f>
        <v>#REF!</v>
      </c>
      <c r="B903" s="91"/>
      <c r="C903" s="90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3" customHeight="1">
      <c r="A904" s="90" t="e">
        <f>"HTP.P('&lt;"&amp;#REF!&amp;"&gt;' || "&amp;IF(MID(#REF!,1,6)="L_STUB","NULL","REC."&amp;#REF!)&amp;" || '&lt;/"&amp;#REF!&amp;"&gt;');"</f>
        <v>#REF!</v>
      </c>
      <c r="B904" s="91"/>
      <c r="C904" s="90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3" customHeight="1">
      <c r="A905" s="90" t="e">
        <f>"HTP.P('&lt;"&amp;#REF!&amp;"&gt;' || "&amp;IF(MID(#REF!,1,6)="L_STUB","NULL","REC."&amp;#REF!)&amp;" || '&lt;/"&amp;#REF!&amp;"&gt;');"</f>
        <v>#REF!</v>
      </c>
      <c r="B905" s="91"/>
      <c r="C905" s="90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3" customHeight="1">
      <c r="A906" s="90" t="e">
        <f>"HTP.P('&lt;"&amp;#REF!&amp;"&gt;' || "&amp;IF(MID(#REF!,1,6)="L_STUB","NULL","REC."&amp;#REF!)&amp;" || '&lt;/"&amp;#REF!&amp;"&gt;');"</f>
        <v>#REF!</v>
      </c>
      <c r="B906" s="91"/>
      <c r="C906" s="90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3" customHeight="1">
      <c r="A907" s="90" t="e">
        <f>"HTP.P('&lt;"&amp;#REF!&amp;"&gt;' || "&amp;IF(MID(#REF!,1,6)="L_STUB","NULL","REC."&amp;#REF!)&amp;" || '&lt;/"&amp;#REF!&amp;"&gt;');"</f>
        <v>#REF!</v>
      </c>
      <c r="B907" s="91"/>
      <c r="C907" s="90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3" customHeight="1">
      <c r="A908" s="90" t="e">
        <f>"HTP.P('&lt;"&amp;#REF!&amp;"&gt;' || "&amp;IF(MID(#REF!,1,6)="L_STUB","NULL","REC."&amp;#REF!)&amp;" || '&lt;/"&amp;#REF!&amp;"&gt;');"</f>
        <v>#REF!</v>
      </c>
      <c r="B908" s="91"/>
      <c r="C908" s="90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3" customHeight="1">
      <c r="A909" s="90" t="e">
        <f>"HTP.P('&lt;"&amp;#REF!&amp;"&gt;' || "&amp;IF(MID(#REF!,1,6)="L_STUB","NULL","REC."&amp;#REF!)&amp;" || '&lt;/"&amp;#REF!&amp;"&gt;');"</f>
        <v>#REF!</v>
      </c>
      <c r="B909" s="91"/>
      <c r="C909" s="90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3" customHeight="1">
      <c r="A910" s="90" t="e">
        <f>"HTP.P('&lt;"&amp;#REF!&amp;"&gt;' || "&amp;IF(MID(#REF!,1,6)="L_STUB","NULL","REC."&amp;#REF!)&amp;" || '&lt;/"&amp;#REF!&amp;"&gt;');"</f>
        <v>#REF!</v>
      </c>
      <c r="B910" s="91"/>
      <c r="C910" s="90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3" customHeight="1">
      <c r="A911" s="90" t="e">
        <f>"HTP.P('&lt;"&amp;#REF!&amp;"&gt;' || "&amp;IF(MID(#REF!,1,6)="L_STUB","NULL","REC."&amp;#REF!)&amp;" || '&lt;/"&amp;#REF!&amp;"&gt;');"</f>
        <v>#REF!</v>
      </c>
      <c r="B911" s="91"/>
      <c r="C911" s="90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3" customHeight="1">
      <c r="A912" s="90" t="e">
        <f>"HTP.P('&lt;"&amp;#REF!&amp;"&gt;' || "&amp;IF(MID(#REF!,1,6)="L_STUB","NULL","REC."&amp;#REF!)&amp;" || '&lt;/"&amp;#REF!&amp;"&gt;');"</f>
        <v>#REF!</v>
      </c>
      <c r="B912" s="91"/>
      <c r="C912" s="90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3" customHeight="1">
      <c r="A913" s="90" t="e">
        <f>"HTP.P('&lt;"&amp;#REF!&amp;"&gt;' || "&amp;IF(MID(#REF!,1,6)="L_STUB","NULL","REC."&amp;#REF!)&amp;" || '&lt;/"&amp;#REF!&amp;"&gt;');"</f>
        <v>#REF!</v>
      </c>
      <c r="B913" s="91"/>
      <c r="C913" s="90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3" customHeight="1">
      <c r="A914" s="90" t="e">
        <f>"HTP.P('&lt;"&amp;#REF!&amp;"&gt;' || "&amp;IF(MID(#REF!,1,6)="L_STUB","NULL","REC."&amp;#REF!)&amp;" || '&lt;/"&amp;#REF!&amp;"&gt;');"</f>
        <v>#REF!</v>
      </c>
      <c r="B914" s="91"/>
      <c r="C914" s="90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3" customHeight="1">
      <c r="A915" s="90" t="e">
        <f>"HTP.P('&lt;"&amp;#REF!&amp;"&gt;' || "&amp;IF(MID(#REF!,1,6)="L_STUB","NULL","REC."&amp;#REF!)&amp;" || '&lt;/"&amp;#REF!&amp;"&gt;');"</f>
        <v>#REF!</v>
      </c>
      <c r="B915" s="91"/>
      <c r="C915" s="90" t="e">
        <f>"DECODE(C_T."&amp;#REF!&amp;", 0, NULL, C_T."&amp;#REF!&amp;") AS "&amp;#REF!&amp;","</f>
        <v>#REF!</v>
      </c>
      <c r="D915" s="91"/>
      <c r="F915" s="91"/>
      <c r="G915" s="91"/>
      <c r="H915" s="91"/>
      <c r="I915" s="91"/>
      <c r="J915" s="91"/>
    </row>
    <row r="916" spans="1:10" ht="11.3" customHeight="1">
      <c r="A916" s="90" t="e">
        <f>"HTP.P('&lt;"&amp;#REF!&amp;"&gt;' || "&amp;IF(MID(#REF!,1,6)="L_STUB","NULL","REC."&amp;#REF!)&amp;" || '&lt;/"&amp;#REF!&amp;"&gt;');"</f>
        <v>#REF!</v>
      </c>
      <c r="B916" s="91"/>
      <c r="C916" s="90" t="e">
        <f>"DECODE(C_T."&amp;#REF!&amp;", 0, NULL, C_T."&amp;#REF!&amp;") AS "&amp;#REF!&amp;","</f>
        <v>#REF!</v>
      </c>
      <c r="D916" s="91"/>
      <c r="F916" s="91"/>
      <c r="G916" s="91"/>
      <c r="H916" s="91"/>
      <c r="I916" s="91"/>
      <c r="J916" s="91"/>
    </row>
    <row r="917" spans="1:10" ht="11.3" customHeight="1">
      <c r="A917" s="90" t="e">
        <f>"HTP.P('&lt;"&amp;#REF!&amp;"&gt;' || "&amp;IF(MID(#REF!,1,6)="L_STUB","NULL","REC."&amp;#REF!)&amp;" || '&lt;/"&amp;#REF!&amp;"&gt;');"</f>
        <v>#REF!</v>
      </c>
      <c r="B917" s="91"/>
      <c r="C917" s="90" t="e">
        <f>"DECODE(C_T."&amp;#REF!&amp;", 0, NULL, C_T."&amp;#REF!&amp;") AS "&amp;#REF!&amp;","</f>
        <v>#REF!</v>
      </c>
      <c r="D917" s="91"/>
      <c r="F917" s="91"/>
      <c r="G917" s="91"/>
      <c r="H917" s="91"/>
      <c r="I917" s="91"/>
      <c r="J917" s="91"/>
    </row>
    <row r="918" spans="1:10" ht="11.3" customHeight="1">
      <c r="A918" s="90" t="e">
        <f>"HTP.P('&lt;"&amp;#REF!&amp;"&gt;' || "&amp;IF(MID(#REF!,1,6)="L_STUB","NULL","REC."&amp;#REF!)&amp;" || '&lt;/"&amp;#REF!&amp;"&gt;');"</f>
        <v>#REF!</v>
      </c>
      <c r="B918" s="91"/>
      <c r="C918" s="90" t="e">
        <f>"DECODE(C_T."&amp;#REF!&amp;", 0, NULL, C_T."&amp;#REF!&amp;") AS "&amp;#REF!&amp;","</f>
        <v>#REF!</v>
      </c>
      <c r="D918" s="91"/>
      <c r="F918" s="91"/>
      <c r="G918" s="91"/>
      <c r="H918" s="91"/>
      <c r="I918" s="91"/>
      <c r="J918" s="91"/>
    </row>
    <row r="919" spans="1:10" ht="11.3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3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3" customHeight="1">
      <c r="A921" s="91"/>
      <c r="B921" s="91"/>
      <c r="C921" s="91"/>
      <c r="D921" s="91"/>
      <c r="F921" s="91"/>
      <c r="G921" s="91"/>
      <c r="H921" s="91"/>
      <c r="I921" s="91"/>
      <c r="J921" s="91"/>
    </row>
    <row r="922" spans="1:10" ht="11.3" customHeight="1">
      <c r="A922" s="91"/>
      <c r="B922" s="91"/>
      <c r="C922" s="91"/>
      <c r="D922" s="91"/>
      <c r="F922" s="91"/>
      <c r="G922" s="91"/>
      <c r="H922" s="91"/>
      <c r="I922" s="91"/>
      <c r="J922" s="91"/>
    </row>
    <row r="923" spans="1:10" ht="11.3" customHeight="1">
      <c r="A923" s="91"/>
      <c r="B923" s="91"/>
      <c r="C923" s="91"/>
      <c r="D923" s="91"/>
      <c r="F923" s="91"/>
      <c r="G923" s="91"/>
      <c r="H923" s="91"/>
      <c r="I923" s="91"/>
      <c r="J923" s="91"/>
    </row>
    <row r="924" spans="1:10" ht="11.3" customHeight="1">
      <c r="A924" s="91"/>
      <c r="B924" s="91"/>
      <c r="C924" s="91"/>
      <c r="D924" s="91"/>
      <c r="F924" s="91"/>
      <c r="G924" s="91"/>
      <c r="H924" s="91"/>
      <c r="I924" s="91"/>
      <c r="J924" s="91"/>
    </row>
    <row r="925" spans="1:10" ht="11.3" customHeight="1">
      <c r="A925" s="90" t="e">
        <f>"HTP.P('&lt;"&amp;#REF!&amp;"&gt;' || "&amp;IF(MID(#REF!,1,6)="L_STUB","NULL","REC."&amp;#REF!)&amp;" || '&lt;/"&amp;#REF!&amp;"&gt;');"</f>
        <v>#REF!</v>
      </c>
      <c r="B925" s="91"/>
      <c r="C925" s="90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3" customHeight="1">
      <c r="A926" s="90" t="e">
        <f>"HTP.P('&lt;"&amp;#REF!&amp;"&gt;' || "&amp;IF(MID(#REF!,1,6)="L_STUB","NULL","REC."&amp;#REF!)&amp;" || '&lt;/"&amp;#REF!&amp;"&gt;');"</f>
        <v>#REF!</v>
      </c>
      <c r="B926" s="91"/>
      <c r="C926" s="90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3" customHeight="1">
      <c r="A927" s="90" t="e">
        <f>"HTP.P('&lt;"&amp;#REF!&amp;"&gt;' || "&amp;IF(MID(#REF!,1,6)="L_STUB","NULL","REC."&amp;#REF!)&amp;" || '&lt;/"&amp;#REF!&amp;"&gt;');"</f>
        <v>#REF!</v>
      </c>
      <c r="B927" s="91"/>
      <c r="C927" s="90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3" customHeight="1">
      <c r="A928" s="90" t="e">
        <f>"HTP.P('&lt;"&amp;#REF!&amp;"&gt;' || "&amp;IF(MID(#REF!,1,6)="L_STUB","NULL","REC."&amp;#REF!)&amp;" || '&lt;/"&amp;#REF!&amp;"&gt;');"</f>
        <v>#REF!</v>
      </c>
      <c r="B928" s="91"/>
      <c r="C928" s="90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3" customHeight="1">
      <c r="A929" s="90" t="e">
        <f>"HTP.P('&lt;"&amp;#REF!&amp;"&gt;' || "&amp;IF(MID(#REF!,1,6)="L_STUB","NULL","REC."&amp;#REF!)&amp;" || '&lt;/"&amp;#REF!&amp;"&gt;');"</f>
        <v>#REF!</v>
      </c>
      <c r="B929" s="91"/>
      <c r="C929" s="90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3" customHeight="1">
      <c r="A930" s="90" t="e">
        <f>"HTP.P('&lt;"&amp;#REF!&amp;"&gt;' || "&amp;IF(MID(#REF!,1,6)="L_STUB","NULL","REC."&amp;#REF!)&amp;" || '&lt;/"&amp;#REF!&amp;"&gt;');"</f>
        <v>#REF!</v>
      </c>
      <c r="B930" s="91"/>
      <c r="C930" s="90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3" customHeight="1">
      <c r="A931" s="90" t="e">
        <f>"HTP.P('&lt;"&amp;#REF!&amp;"&gt;' || "&amp;IF(MID(#REF!,1,6)="L_STUB","NULL","REC."&amp;#REF!)&amp;" || '&lt;/"&amp;#REF!&amp;"&gt;');"</f>
        <v>#REF!</v>
      </c>
      <c r="B931" s="91"/>
      <c r="C931" s="90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3" customHeight="1">
      <c r="A932" s="90" t="e">
        <f>"HTP.P('&lt;"&amp;#REF!&amp;"&gt;' || "&amp;IF(MID(#REF!,1,6)="L_STUB","NULL","REC."&amp;#REF!)&amp;" || '&lt;/"&amp;#REF!&amp;"&gt;');"</f>
        <v>#REF!</v>
      </c>
      <c r="B932" s="91"/>
      <c r="C932" s="90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3" customHeight="1">
      <c r="A933" s="90" t="e">
        <f>"HTP.P('&lt;"&amp;#REF!&amp;"&gt;' || "&amp;IF(MID(#REF!,1,6)="L_STUB","NULL","REC."&amp;#REF!)&amp;" || '&lt;/"&amp;#REF!&amp;"&gt;');"</f>
        <v>#REF!</v>
      </c>
      <c r="B933" s="91"/>
      <c r="C933" s="90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3" customHeight="1">
      <c r="A934" s="90" t="e">
        <f>"HTP.P('&lt;"&amp;#REF!&amp;"&gt;' || "&amp;IF(MID(#REF!,1,6)="L_STUB","NULL","REC."&amp;#REF!)&amp;" || '&lt;/"&amp;#REF!&amp;"&gt;');"</f>
        <v>#REF!</v>
      </c>
      <c r="B934" s="91"/>
      <c r="C934" s="90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3" customHeight="1">
      <c r="A935" s="90" t="e">
        <f>"HTP.P('&lt;"&amp;#REF!&amp;"&gt;' || "&amp;IF(MID(#REF!,1,6)="L_STUB","NULL","REC."&amp;#REF!)&amp;" || '&lt;/"&amp;#REF!&amp;"&gt;');"</f>
        <v>#REF!</v>
      </c>
      <c r="B935" s="91"/>
      <c r="C935" s="90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3" customHeight="1">
      <c r="A936" s="90" t="e">
        <f>"HTP.P('&lt;"&amp;#REF!&amp;"&gt;' || "&amp;IF(MID(#REF!,1,6)="L_STUB","NULL","REC."&amp;#REF!)&amp;" || '&lt;/"&amp;#REF!&amp;"&gt;');"</f>
        <v>#REF!</v>
      </c>
      <c r="B936" s="91"/>
      <c r="C936" s="90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3" customHeight="1">
      <c r="A937" s="90" t="e">
        <f>"HTP.P('&lt;"&amp;#REF!&amp;"&gt;' || "&amp;IF(MID(#REF!,1,6)="L_STUB","NULL","REC."&amp;#REF!)&amp;" || '&lt;/"&amp;#REF!&amp;"&gt;');"</f>
        <v>#REF!</v>
      </c>
      <c r="B937" s="91"/>
      <c r="C937" s="90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3" customHeight="1">
      <c r="A938" s="90" t="e">
        <f>"HTP.P('&lt;"&amp;#REF!&amp;"&gt;' || "&amp;IF(MID(#REF!,1,6)="L_STUB","NULL","REC."&amp;#REF!)&amp;" || '&lt;/"&amp;#REF!&amp;"&gt;');"</f>
        <v>#REF!</v>
      </c>
      <c r="B938" s="91"/>
      <c r="C938" s="90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3" customHeight="1">
      <c r="A939" s="90" t="e">
        <f>"HTP.P('&lt;"&amp;#REF!&amp;"&gt;' || "&amp;IF(MID(#REF!,1,6)="L_STUB","NULL","REC."&amp;#REF!)&amp;" || '&lt;/"&amp;#REF!&amp;"&gt;');"</f>
        <v>#REF!</v>
      </c>
      <c r="B939" s="91"/>
      <c r="C939" s="90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3" customHeight="1">
      <c r="A940" s="90" t="e">
        <f>"HTP.P('&lt;"&amp;#REF!&amp;"&gt;' || "&amp;IF(MID(#REF!,1,6)="L_STUB","NULL","REC."&amp;#REF!)&amp;" || '&lt;/"&amp;#REF!&amp;"&gt;');"</f>
        <v>#REF!</v>
      </c>
      <c r="B940" s="91"/>
      <c r="C940" s="90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3" customHeight="1">
      <c r="A941" s="90" t="e">
        <f>"HTP.P('&lt;"&amp;#REF!&amp;"&gt;' || "&amp;IF(MID(#REF!,1,6)="L_STUB","NULL","REC."&amp;#REF!)&amp;" || '&lt;/"&amp;#REF!&amp;"&gt;');"</f>
        <v>#REF!</v>
      </c>
      <c r="B941" s="91"/>
      <c r="C941" s="90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3" customHeight="1">
      <c r="A942" s="90" t="e">
        <f>"HTP.P('&lt;"&amp;#REF!&amp;"&gt;' || "&amp;IF(MID(#REF!,1,6)="L_STUB","NULL","REC."&amp;#REF!)&amp;" || '&lt;/"&amp;#REF!&amp;"&gt;');"</f>
        <v>#REF!</v>
      </c>
      <c r="B942" s="91"/>
      <c r="C942" s="90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3" customHeight="1">
      <c r="A943" s="90" t="e">
        <f>"HTP.P('&lt;"&amp;#REF!&amp;"&gt;' || "&amp;IF(MID(#REF!,1,6)="L_STUB","NULL","REC."&amp;#REF!)&amp;" || '&lt;/"&amp;#REF!&amp;"&gt;');"</f>
        <v>#REF!</v>
      </c>
      <c r="B943" s="91"/>
      <c r="C943" s="90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3" customHeight="1">
      <c r="A944" s="90" t="e">
        <f>"HTP.P('&lt;"&amp;#REF!&amp;"&gt;' || "&amp;IF(MID(#REF!,1,6)="L_STUB","NULL","REC."&amp;#REF!)&amp;" || '&lt;/"&amp;#REF!&amp;"&gt;');"</f>
        <v>#REF!</v>
      </c>
      <c r="B944" s="91"/>
      <c r="C944" s="90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3" customHeight="1">
      <c r="A945" s="90" t="e">
        <f>"HTP.P('&lt;"&amp;#REF!&amp;"&gt;' || "&amp;IF(MID(#REF!,1,6)="L_STUB","NULL","REC."&amp;#REF!)&amp;" || '&lt;/"&amp;#REF!&amp;"&gt;');"</f>
        <v>#REF!</v>
      </c>
      <c r="B945" s="91"/>
      <c r="C945" s="90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3" customHeight="1">
      <c r="A946" s="90" t="e">
        <f>"HTP.P('&lt;"&amp;#REF!&amp;"&gt;' || "&amp;IF(MID(#REF!,1,6)="L_STUB","NULL","REC."&amp;#REF!)&amp;" || '&lt;/"&amp;#REF!&amp;"&gt;');"</f>
        <v>#REF!</v>
      </c>
      <c r="B946" s="91"/>
      <c r="C946" s="90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3" customHeight="1">
      <c r="A947" s="90" t="e">
        <f>"HTP.P('&lt;"&amp;#REF!&amp;"&gt;' || "&amp;IF(MID(#REF!,1,6)="L_STUB","NULL","REC."&amp;#REF!)&amp;" || '&lt;/"&amp;#REF!&amp;"&gt;');"</f>
        <v>#REF!</v>
      </c>
      <c r="B947" s="91"/>
      <c r="C947" s="90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3" customHeight="1">
      <c r="A948" s="90" t="e">
        <f>"HTP.P('&lt;"&amp;#REF!&amp;"&gt;' || "&amp;IF(MID(#REF!,1,6)="L_STUB","NULL","REC."&amp;#REF!)&amp;" || '&lt;/"&amp;#REF!&amp;"&gt;');"</f>
        <v>#REF!</v>
      </c>
      <c r="B948" s="91"/>
      <c r="C948" s="90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3" customHeight="1">
      <c r="A949" s="90" t="e">
        <f>"HTP.P('&lt;"&amp;#REF!&amp;"&gt;' || "&amp;IF(MID(#REF!,1,6)="L_STUB","NULL","REC."&amp;#REF!)&amp;" || '&lt;/"&amp;#REF!&amp;"&gt;');"</f>
        <v>#REF!</v>
      </c>
      <c r="B949" s="91"/>
      <c r="C949" s="90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3" customHeight="1">
      <c r="A950" s="90" t="e">
        <f>"HTP.P('&lt;"&amp;#REF!&amp;"&gt;' || "&amp;IF(MID(#REF!,1,6)="L_STUB","NULL","REC."&amp;#REF!)&amp;" || '&lt;/"&amp;#REF!&amp;"&gt;');"</f>
        <v>#REF!</v>
      </c>
      <c r="B950" s="91"/>
      <c r="C950" s="90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3" customHeight="1">
      <c r="A951" s="90" t="e">
        <f>"HTP.P('&lt;"&amp;#REF!&amp;"&gt;' || "&amp;IF(MID(#REF!,1,6)="L_STUB","NULL","REC."&amp;#REF!)&amp;" || '&lt;/"&amp;#REF!&amp;"&gt;');"</f>
        <v>#REF!</v>
      </c>
      <c r="B951" s="91"/>
      <c r="C951" s="90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3" customHeight="1">
      <c r="A952" s="90" t="e">
        <f>"HTP.P('&lt;"&amp;#REF!&amp;"&gt;' || "&amp;IF(MID(#REF!,1,6)="L_STUB","NULL","REC."&amp;#REF!)&amp;" || '&lt;/"&amp;#REF!&amp;"&gt;');"</f>
        <v>#REF!</v>
      </c>
      <c r="B952" s="91"/>
      <c r="C952" s="90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3" customHeight="1">
      <c r="A953" s="90" t="e">
        <f>"HTP.P('&lt;"&amp;#REF!&amp;"&gt;' || "&amp;IF(MID(#REF!,1,6)="L_STUB","NULL","REC."&amp;#REF!)&amp;" || '&lt;/"&amp;#REF!&amp;"&gt;');"</f>
        <v>#REF!</v>
      </c>
      <c r="B953" s="91"/>
      <c r="C953" s="90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3" customHeight="1">
      <c r="A954" s="90" t="e">
        <f>"HTP.P('&lt;"&amp;#REF!&amp;"&gt;' || "&amp;IF(MID(#REF!,1,6)="L_STUB","NULL","REC."&amp;#REF!)&amp;" || '&lt;/"&amp;#REF!&amp;"&gt;');"</f>
        <v>#REF!</v>
      </c>
      <c r="B954" s="91"/>
      <c r="C954" s="90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3" customHeight="1">
      <c r="A955" s="90" t="e">
        <f>"HTP.P('&lt;"&amp;#REF!&amp;"&gt;' || "&amp;IF(MID(#REF!,1,6)="L_STUB","NULL","REC."&amp;#REF!)&amp;" || '&lt;/"&amp;#REF!&amp;"&gt;');"</f>
        <v>#REF!</v>
      </c>
      <c r="B955" s="91"/>
      <c r="C955" s="90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3" customHeight="1">
      <c r="A956" s="90" t="e">
        <f>"HTP.P('&lt;"&amp;#REF!&amp;"&gt;' || "&amp;IF(MID(#REF!,1,6)="L_STUB","NULL","REC."&amp;#REF!)&amp;" || '&lt;/"&amp;#REF!&amp;"&gt;');"</f>
        <v>#REF!</v>
      </c>
      <c r="B956" s="91"/>
      <c r="C956" s="90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3" customHeight="1">
      <c r="A957" s="90" t="e">
        <f>"HTP.P('&lt;"&amp;#REF!&amp;"&gt;' || "&amp;IF(MID(#REF!,1,6)="L_STUB","NULL","REC."&amp;#REF!)&amp;" || '&lt;/"&amp;#REF!&amp;"&gt;');"</f>
        <v>#REF!</v>
      </c>
      <c r="B957" s="91"/>
      <c r="C957" s="90" t="e">
        <f>"DECODE(C_T."&amp;#REF!&amp;", 0, NULL, C_T."&amp;#REF!&amp;") AS "&amp;#REF!&amp;","</f>
        <v>#REF!</v>
      </c>
      <c r="D957" s="91"/>
      <c r="F957" s="91"/>
      <c r="G957" s="91"/>
      <c r="H957" s="91"/>
      <c r="I957" s="91"/>
      <c r="J957" s="91"/>
    </row>
    <row r="958" spans="1:10" ht="11.3" customHeight="1">
      <c r="A958" s="90" t="e">
        <f>"HTP.P('&lt;"&amp;#REF!&amp;"&gt;' || "&amp;IF(MID(#REF!,1,6)="L_STUB","NULL","REC."&amp;#REF!)&amp;" || '&lt;/"&amp;#REF!&amp;"&gt;');"</f>
        <v>#REF!</v>
      </c>
      <c r="B958" s="91"/>
      <c r="C958" s="90" t="e">
        <f>"DECODE(C_T."&amp;#REF!&amp;", 0, NULL, C_T."&amp;#REF!&amp;") AS "&amp;#REF!&amp;","</f>
        <v>#REF!</v>
      </c>
      <c r="D958" s="91"/>
      <c r="F958" s="91"/>
      <c r="G958" s="91"/>
      <c r="H958" s="91"/>
      <c r="I958" s="91"/>
      <c r="J958" s="91"/>
    </row>
    <row r="959" spans="1:10" ht="11.3" customHeight="1">
      <c r="A959" s="90" t="e">
        <f>"HTP.P('&lt;"&amp;#REF!&amp;"&gt;' || "&amp;IF(MID(#REF!,1,6)="L_STUB","NULL","REC."&amp;#REF!)&amp;" || '&lt;/"&amp;#REF!&amp;"&gt;');"</f>
        <v>#REF!</v>
      </c>
      <c r="B959" s="91"/>
      <c r="C959" s="90" t="e">
        <f>"DECODE(C_T."&amp;#REF!&amp;", 0, NULL, C_T."&amp;#REF!&amp;") AS "&amp;#REF!&amp;","</f>
        <v>#REF!</v>
      </c>
      <c r="D959" s="91"/>
      <c r="F959" s="91"/>
      <c r="G959" s="91"/>
      <c r="H959" s="91"/>
      <c r="I959" s="91"/>
      <c r="J959" s="91"/>
    </row>
    <row r="960" spans="1:10" ht="11.3" customHeight="1">
      <c r="A960" s="90" t="e">
        <f>"HTP.P('&lt;"&amp;#REF!&amp;"&gt;' || "&amp;IF(MID(#REF!,1,6)="L_STUB","NULL","REC."&amp;#REF!)&amp;" || '&lt;/"&amp;#REF!&amp;"&gt;');"</f>
        <v>#REF!</v>
      </c>
      <c r="B960" s="91"/>
      <c r="C960" s="90" t="e">
        <f>"DECODE(C_T."&amp;#REF!&amp;", 0, NULL, C_T."&amp;#REF!&amp;") AS "&amp;#REF!&amp;","</f>
        <v>#REF!</v>
      </c>
      <c r="D960" s="91"/>
      <c r="F960" s="91"/>
      <c r="G960" s="91"/>
      <c r="H960" s="91"/>
      <c r="I960" s="91"/>
      <c r="J960" s="91"/>
    </row>
    <row r="961" spans="1:10" ht="11.3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3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3" customHeight="1">
      <c r="A963" s="91"/>
      <c r="B963" s="91"/>
      <c r="C963" s="91"/>
      <c r="D963" s="91"/>
      <c r="F963" s="91"/>
      <c r="G963" s="91"/>
      <c r="H963" s="91"/>
      <c r="I963" s="91"/>
      <c r="J963" s="91"/>
    </row>
    <row r="964" spans="1:10" ht="11.3" customHeight="1">
      <c r="A964" s="91"/>
      <c r="B964" s="91"/>
      <c r="C964" s="91"/>
      <c r="D964" s="91"/>
      <c r="F964" s="91"/>
      <c r="G964" s="91"/>
      <c r="H964" s="91"/>
      <c r="I964" s="91"/>
      <c r="J964" s="91"/>
    </row>
    <row r="965" spans="1:10" ht="11.3" customHeight="1">
      <c r="A965" s="91"/>
      <c r="B965" s="91"/>
      <c r="C965" s="91"/>
      <c r="D965" s="91"/>
      <c r="F965" s="91"/>
      <c r="G965" s="91"/>
      <c r="H965" s="91"/>
      <c r="I965" s="91"/>
      <c r="J965" s="91"/>
    </row>
    <row r="966" spans="1:10" ht="11.3" customHeight="1">
      <c r="A966" s="91"/>
      <c r="B966" s="91"/>
      <c r="C966" s="91"/>
      <c r="D966" s="91"/>
      <c r="F966" s="91"/>
      <c r="G966" s="91"/>
      <c r="H966" s="91"/>
      <c r="I966" s="91"/>
      <c r="J966" s="91"/>
    </row>
    <row r="967" spans="1:10" ht="11.3" customHeight="1">
      <c r="A967" s="90" t="e">
        <f>"HTP.P('&lt;"&amp;#REF!&amp;"&gt;' || "&amp;IF(MID(#REF!,1,6)="L_STUB","NULL","REC."&amp;#REF!)&amp;" || '&lt;/"&amp;#REF!&amp;"&gt;');"</f>
        <v>#REF!</v>
      </c>
      <c r="B967" s="91"/>
      <c r="C967" s="90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3" customHeight="1">
      <c r="A968" s="90" t="e">
        <f>"HTP.P('&lt;"&amp;#REF!&amp;"&gt;' || "&amp;IF(MID(#REF!,1,6)="L_STUB","NULL","REC."&amp;#REF!)&amp;" || '&lt;/"&amp;#REF!&amp;"&gt;');"</f>
        <v>#REF!</v>
      </c>
      <c r="B968" s="91"/>
      <c r="C968" s="90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3" customHeight="1">
      <c r="A969" s="90" t="e">
        <f>"HTP.P('&lt;"&amp;#REF!&amp;"&gt;' || "&amp;IF(MID(#REF!,1,6)="L_STUB","NULL","REC."&amp;#REF!)&amp;" || '&lt;/"&amp;#REF!&amp;"&gt;');"</f>
        <v>#REF!</v>
      </c>
      <c r="B969" s="91"/>
      <c r="C969" s="90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3" customHeight="1">
      <c r="A970" s="90" t="e">
        <f>"HTP.P('&lt;"&amp;#REF!&amp;"&gt;' || "&amp;IF(MID(#REF!,1,6)="L_STUB","NULL","REC."&amp;#REF!)&amp;" || '&lt;/"&amp;#REF!&amp;"&gt;');"</f>
        <v>#REF!</v>
      </c>
      <c r="B970" s="91"/>
      <c r="C970" s="90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3" customHeight="1">
      <c r="A971" s="90" t="e">
        <f>"HTP.P('&lt;"&amp;#REF!&amp;"&gt;' || "&amp;IF(MID(#REF!,1,6)="L_STUB","NULL","REC."&amp;#REF!)&amp;" || '&lt;/"&amp;#REF!&amp;"&gt;');"</f>
        <v>#REF!</v>
      </c>
      <c r="B971" s="91"/>
      <c r="C971" s="90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3" customHeight="1">
      <c r="A972" s="90" t="e">
        <f>"HTP.P('&lt;"&amp;#REF!&amp;"&gt;' || "&amp;IF(MID(#REF!,1,6)="L_STUB","NULL","REC."&amp;#REF!)&amp;" || '&lt;/"&amp;#REF!&amp;"&gt;');"</f>
        <v>#REF!</v>
      </c>
      <c r="B972" s="91"/>
      <c r="C972" s="90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3" customHeight="1">
      <c r="A973" s="90" t="e">
        <f>"HTP.P('&lt;"&amp;#REF!&amp;"&gt;' || "&amp;IF(MID(#REF!,1,6)="L_STUB","NULL","REC."&amp;#REF!)&amp;" || '&lt;/"&amp;#REF!&amp;"&gt;');"</f>
        <v>#REF!</v>
      </c>
      <c r="B973" s="91"/>
      <c r="C973" s="90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3" customHeight="1">
      <c r="A974" s="90" t="e">
        <f>"HTP.P('&lt;"&amp;#REF!&amp;"&gt;' || "&amp;IF(MID(#REF!,1,6)="L_STUB","NULL","REC."&amp;#REF!)&amp;" || '&lt;/"&amp;#REF!&amp;"&gt;');"</f>
        <v>#REF!</v>
      </c>
      <c r="B974" s="91"/>
      <c r="C974" s="90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3" customHeight="1">
      <c r="A975" s="90" t="e">
        <f>"HTP.P('&lt;"&amp;#REF!&amp;"&gt;' || "&amp;IF(MID(#REF!,1,6)="L_STUB","NULL","REC."&amp;#REF!)&amp;" || '&lt;/"&amp;#REF!&amp;"&gt;');"</f>
        <v>#REF!</v>
      </c>
      <c r="B975" s="91"/>
      <c r="C975" s="90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3" customHeight="1">
      <c r="A976" s="90" t="e">
        <f>"HTP.P('&lt;"&amp;#REF!&amp;"&gt;' || "&amp;IF(MID(#REF!,1,6)="L_STUB","NULL","REC."&amp;#REF!)&amp;" || '&lt;/"&amp;#REF!&amp;"&gt;');"</f>
        <v>#REF!</v>
      </c>
      <c r="B976" s="91"/>
      <c r="C976" s="90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3" customHeight="1">
      <c r="A977" s="90" t="e">
        <f>"HTP.P('&lt;"&amp;#REF!&amp;"&gt;' || "&amp;IF(MID(#REF!,1,6)="L_STUB","NULL","REC."&amp;#REF!)&amp;" || '&lt;/"&amp;#REF!&amp;"&gt;');"</f>
        <v>#REF!</v>
      </c>
      <c r="B977" s="91"/>
      <c r="C977" s="90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3" customHeight="1">
      <c r="A978" s="90" t="e">
        <f>"HTP.P('&lt;"&amp;#REF!&amp;"&gt;' || "&amp;IF(MID(#REF!,1,6)="L_STUB","NULL","REC."&amp;#REF!)&amp;" || '&lt;/"&amp;#REF!&amp;"&gt;');"</f>
        <v>#REF!</v>
      </c>
      <c r="B978" s="91"/>
      <c r="C978" s="90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3" customHeight="1">
      <c r="A979" s="90" t="e">
        <f>"HTP.P('&lt;"&amp;#REF!&amp;"&gt;' || "&amp;IF(MID(#REF!,1,6)="L_STUB","NULL","REC."&amp;#REF!)&amp;" || '&lt;/"&amp;#REF!&amp;"&gt;');"</f>
        <v>#REF!</v>
      </c>
      <c r="B979" s="91"/>
      <c r="C979" s="90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3" customHeight="1">
      <c r="A980" s="90" t="e">
        <f>"HTP.P('&lt;"&amp;#REF!&amp;"&gt;' || "&amp;IF(MID(#REF!,1,6)="L_STUB","NULL","REC."&amp;#REF!)&amp;" || '&lt;/"&amp;#REF!&amp;"&gt;');"</f>
        <v>#REF!</v>
      </c>
      <c r="B980" s="91"/>
      <c r="C980" s="90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3" customHeight="1">
      <c r="A981" s="90" t="e">
        <f>"HTP.P('&lt;"&amp;#REF!&amp;"&gt;' || "&amp;IF(MID(#REF!,1,6)="L_STUB","NULL","REC."&amp;#REF!)&amp;" || '&lt;/"&amp;#REF!&amp;"&gt;');"</f>
        <v>#REF!</v>
      </c>
      <c r="B981" s="91"/>
      <c r="C981" s="90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3" customHeight="1">
      <c r="A982" s="90" t="e">
        <f>"HTP.P('&lt;"&amp;#REF!&amp;"&gt;' || "&amp;IF(MID(#REF!,1,6)="L_STUB","NULL","REC."&amp;#REF!)&amp;" || '&lt;/"&amp;#REF!&amp;"&gt;');"</f>
        <v>#REF!</v>
      </c>
      <c r="B982" s="91"/>
      <c r="C982" s="90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3" customHeight="1">
      <c r="A983" s="90" t="e">
        <f>"HTP.P('&lt;"&amp;#REF!&amp;"&gt;' || "&amp;IF(MID(#REF!,1,6)="L_STUB","NULL","REC."&amp;#REF!)&amp;" || '&lt;/"&amp;#REF!&amp;"&gt;');"</f>
        <v>#REF!</v>
      </c>
      <c r="B983" s="91"/>
      <c r="C983" s="90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3" customHeight="1">
      <c r="A984" s="90" t="e">
        <f>"HTP.P('&lt;"&amp;#REF!&amp;"&gt;' || "&amp;IF(MID(#REF!,1,6)="L_STUB","NULL","REC."&amp;#REF!)&amp;" || '&lt;/"&amp;#REF!&amp;"&gt;');"</f>
        <v>#REF!</v>
      </c>
      <c r="B984" s="91"/>
      <c r="C984" s="90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3" customHeight="1">
      <c r="A985" s="90" t="e">
        <f>"HTP.P('&lt;"&amp;#REF!&amp;"&gt;' || "&amp;IF(MID(#REF!,1,6)="L_STUB","NULL","REC."&amp;#REF!)&amp;" || '&lt;/"&amp;#REF!&amp;"&gt;');"</f>
        <v>#REF!</v>
      </c>
      <c r="B985" s="91"/>
      <c r="C985" s="90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3" customHeight="1">
      <c r="A986" s="90" t="e">
        <f>"HTP.P('&lt;"&amp;#REF!&amp;"&gt;' || "&amp;IF(MID(#REF!,1,6)="L_STUB","NULL","REC."&amp;#REF!)&amp;" || '&lt;/"&amp;#REF!&amp;"&gt;');"</f>
        <v>#REF!</v>
      </c>
      <c r="B986" s="91"/>
      <c r="C986" s="90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3" customHeight="1">
      <c r="A987" s="90" t="e">
        <f>"HTP.P('&lt;"&amp;#REF!&amp;"&gt;' || "&amp;IF(MID(#REF!,1,6)="L_STUB","NULL","REC."&amp;#REF!)&amp;" || '&lt;/"&amp;#REF!&amp;"&gt;');"</f>
        <v>#REF!</v>
      </c>
      <c r="B987" s="91"/>
      <c r="C987" s="90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3" customHeight="1">
      <c r="A988" s="90" t="e">
        <f>"HTP.P('&lt;"&amp;#REF!&amp;"&gt;' || "&amp;IF(MID(#REF!,1,6)="L_STUB","NULL","REC."&amp;#REF!)&amp;" || '&lt;/"&amp;#REF!&amp;"&gt;');"</f>
        <v>#REF!</v>
      </c>
      <c r="B988" s="91"/>
      <c r="C988" s="90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3" customHeight="1">
      <c r="A989" s="90" t="e">
        <f>"HTP.P('&lt;"&amp;#REF!&amp;"&gt;' || "&amp;IF(MID(#REF!,1,6)="L_STUB","NULL","REC."&amp;#REF!)&amp;" || '&lt;/"&amp;#REF!&amp;"&gt;');"</f>
        <v>#REF!</v>
      </c>
      <c r="B989" s="91"/>
      <c r="C989" s="90" t="e">
        <f>"DECODE(C_T."&amp;#REF!&amp;", 0, NULL, C_T."&amp;#REF!&amp;") AS "&amp;#REF!&amp;","</f>
        <v>#REF!</v>
      </c>
      <c r="D989" s="91"/>
      <c r="F989" s="91"/>
      <c r="G989" s="91"/>
      <c r="H989" s="91"/>
      <c r="I989" s="91"/>
      <c r="J989" s="91"/>
    </row>
    <row r="990" spans="1:10" ht="11.3" customHeight="1">
      <c r="A990" s="90" t="e">
        <f>"HTP.P('&lt;"&amp;#REF!&amp;"&gt;' || "&amp;IF(MID(#REF!,1,6)="L_STUB","NULL","REC."&amp;#REF!)&amp;" || '&lt;/"&amp;#REF!&amp;"&gt;');"</f>
        <v>#REF!</v>
      </c>
      <c r="B990" s="91"/>
      <c r="C990" s="90" t="e">
        <f>"DECODE(C_T."&amp;#REF!&amp;", 0, NULL, C_T."&amp;#REF!&amp;") AS "&amp;#REF!&amp;","</f>
        <v>#REF!</v>
      </c>
      <c r="D990" s="91"/>
      <c r="F990" s="91"/>
      <c r="G990" s="91"/>
      <c r="H990" s="91"/>
      <c r="I990" s="91"/>
      <c r="J990" s="91"/>
    </row>
    <row r="991" spans="1:10" ht="11.3" customHeight="1">
      <c r="A991" s="90" t="e">
        <f>"HTP.P('&lt;"&amp;#REF!&amp;"&gt;' || "&amp;IF(MID(#REF!,1,6)="L_STUB","NULL","REC."&amp;#REF!)&amp;" || '&lt;/"&amp;#REF!&amp;"&gt;');"</f>
        <v>#REF!</v>
      </c>
      <c r="B991" s="91"/>
      <c r="C991" s="90" t="e">
        <f>"DECODE(C_T."&amp;#REF!&amp;", 0, NULL, C_T."&amp;#REF!&amp;") AS "&amp;#REF!&amp;","</f>
        <v>#REF!</v>
      </c>
      <c r="D991" s="91"/>
      <c r="F991" s="91"/>
      <c r="G991" s="91"/>
      <c r="H991" s="91"/>
      <c r="I991" s="91"/>
      <c r="J991" s="91"/>
    </row>
    <row r="992" spans="1:10" ht="11.3" customHeight="1">
      <c r="A992" s="90" t="e">
        <f>"HTP.P('&lt;"&amp;#REF!&amp;"&gt;' || "&amp;IF(MID(#REF!,1,6)="L_STUB","NULL","REC."&amp;#REF!)&amp;" || '&lt;/"&amp;#REF!&amp;"&gt;');"</f>
        <v>#REF!</v>
      </c>
      <c r="B992" s="91"/>
      <c r="C992" s="90" t="e">
        <f>"DECODE(C_T."&amp;#REF!&amp;", 0, NULL, C_T."&amp;#REF!&amp;") AS "&amp;#REF!&amp;","</f>
        <v>#REF!</v>
      </c>
      <c r="D992" s="91"/>
      <c r="F992" s="91"/>
      <c r="G992" s="91"/>
      <c r="H992" s="91"/>
      <c r="I992" s="91"/>
      <c r="J992" s="91"/>
    </row>
    <row r="993" spans="1:10" ht="11.3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3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3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3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3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3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3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3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3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3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3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3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3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3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3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3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3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3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3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3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3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3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3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3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3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3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3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3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3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3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3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3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3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3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3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3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3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3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3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3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3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3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3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3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3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3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3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3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3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3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3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3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3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3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3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3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3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3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3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3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3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3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3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3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3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3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3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3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3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3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3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3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3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3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3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3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3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3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3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3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3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3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3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5" customHeight="1">
      <c r="A1076" s="91"/>
      <c r="B1076" s="91"/>
      <c r="C1076" s="91"/>
      <c r="F1076" s="91"/>
      <c r="G1076" s="91"/>
    </row>
    <row r="1077" spans="1:10" ht="10.55" customHeight="1">
      <c r="A1077" s="91"/>
      <c r="B1077" s="91"/>
      <c r="C1077" s="91"/>
      <c r="G1077" s="91"/>
    </row>
    <row r="1078" spans="1:10" ht="10.55" customHeight="1">
      <c r="A1078" s="91"/>
      <c r="B1078" s="91"/>
      <c r="C1078" s="91"/>
      <c r="G1078" s="91"/>
    </row>
    <row r="1079" spans="1:10" ht="10.55" customHeight="1">
      <c r="A1079" s="91"/>
      <c r="B1079" s="91"/>
      <c r="C1079" s="91"/>
      <c r="G1079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5" customHeight="1"/>
  <cols>
    <col min="1" max="1" width="9.140625" style="19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5" customHeight="1"/>
  <cols>
    <col min="1" max="1" width="9.140625" style="192"/>
    <col min="2" max="2" width="34.140625" style="192" customWidth="1"/>
    <col min="3" max="3" width="35.7109375" style="192" customWidth="1"/>
  </cols>
  <sheetData>
    <row r="1" spans="2:5" ht="11.3" customHeight="1">
      <c r="B1" s="167" t="s">
        <v>476</v>
      </c>
      <c r="C1" s="167" t="s">
        <v>477</v>
      </c>
    </row>
    <row r="2" spans="2:5" ht="11.3" customHeight="1">
      <c r="B2" s="53" t="s">
        <v>478</v>
      </c>
      <c r="C2" s="53" t="s">
        <v>479</v>
      </c>
      <c r="D2" s="3" t="s">
        <v>480</v>
      </c>
      <c r="E2" s="3" t="s">
        <v>481</v>
      </c>
    </row>
    <row r="3" spans="2:5" ht="10.55" customHeight="1">
      <c r="B3" s="4" t="s">
        <v>482</v>
      </c>
      <c r="C3" s="4" t="s">
        <v>483</v>
      </c>
      <c r="D3" s="3">
        <v>2024</v>
      </c>
      <c r="E3" s="3" t="s">
        <v>484</v>
      </c>
    </row>
    <row r="4" spans="2:5" ht="10.55" customHeight="1">
      <c r="B4" s="4" t="s">
        <v>485</v>
      </c>
      <c r="C4" s="4" t="s">
        <v>486</v>
      </c>
      <c r="D4">
        <v>2024</v>
      </c>
      <c r="E4" t="s">
        <v>484</v>
      </c>
    </row>
    <row r="5" spans="2:5" ht="10.55" customHeight="1">
      <c r="B5" s="4" t="s">
        <v>487</v>
      </c>
      <c r="C5" s="4" t="s">
        <v>488</v>
      </c>
      <c r="D5">
        <v>2024</v>
      </c>
      <c r="E5" t="s">
        <v>484</v>
      </c>
    </row>
    <row r="6" spans="2:5" ht="10.55" customHeight="1">
      <c r="B6" s="4" t="s">
        <v>489</v>
      </c>
      <c r="C6" s="4" t="s">
        <v>490</v>
      </c>
      <c r="D6">
        <v>2024</v>
      </c>
      <c r="E6" t="s">
        <v>484</v>
      </c>
    </row>
    <row r="7" spans="2:5" ht="10.55" customHeight="1">
      <c r="B7" s="4" t="s">
        <v>491</v>
      </c>
      <c r="C7" s="4" t="s">
        <v>492</v>
      </c>
      <c r="D7">
        <v>2024</v>
      </c>
      <c r="E7" t="s">
        <v>484</v>
      </c>
    </row>
    <row r="8" spans="2:5" ht="10.55" customHeight="1">
      <c r="B8" s="4" t="s">
        <v>493</v>
      </c>
      <c r="C8" s="4" t="s">
        <v>494</v>
      </c>
      <c r="D8">
        <v>2024</v>
      </c>
      <c r="E8" t="s">
        <v>484</v>
      </c>
    </row>
    <row r="9" spans="2:5" ht="10.55" customHeight="1">
      <c r="B9" s="4" t="s">
        <v>495</v>
      </c>
      <c r="C9" s="4" t="s">
        <v>496</v>
      </c>
      <c r="D9">
        <v>2024</v>
      </c>
      <c r="E9" t="s">
        <v>484</v>
      </c>
    </row>
    <row r="10" spans="2:5" ht="10.55" customHeight="1">
      <c r="B10" s="4" t="s">
        <v>497</v>
      </c>
      <c r="C10" s="4" t="s">
        <v>498</v>
      </c>
      <c r="D10">
        <v>2024</v>
      </c>
      <c r="E10" t="s">
        <v>484</v>
      </c>
    </row>
    <row r="11" spans="2:5" ht="10.55" customHeight="1">
      <c r="B11" s="4" t="s">
        <v>499</v>
      </c>
      <c r="C11" s="4" t="s">
        <v>500</v>
      </c>
      <c r="D11">
        <v>2024</v>
      </c>
      <c r="E11" t="s">
        <v>484</v>
      </c>
    </row>
    <row r="12" spans="2:5" ht="10.55" customHeight="1">
      <c r="B12" s="4" t="s">
        <v>501</v>
      </c>
      <c r="C12" s="4" t="s">
        <v>502</v>
      </c>
      <c r="D12">
        <v>2024</v>
      </c>
      <c r="E12" t="s">
        <v>484</v>
      </c>
    </row>
    <row r="13" spans="2:5" ht="10.55" customHeight="1">
      <c r="B13" s="4" t="s">
        <v>503</v>
      </c>
      <c r="C13" s="4" t="s">
        <v>504</v>
      </c>
      <c r="D13">
        <v>2024</v>
      </c>
      <c r="E13" t="s">
        <v>484</v>
      </c>
    </row>
    <row r="14" spans="2:5" ht="10.55" customHeight="1">
      <c r="B14" s="4" t="s">
        <v>505</v>
      </c>
      <c r="C14" s="4" t="s">
        <v>506</v>
      </c>
      <c r="D14">
        <v>2024</v>
      </c>
      <c r="E14" t="s">
        <v>484</v>
      </c>
    </row>
    <row r="15" spans="2:5" ht="10.55" customHeight="1">
      <c r="B15" s="4" t="s">
        <v>507</v>
      </c>
      <c r="C15" s="4" t="s">
        <v>508</v>
      </c>
      <c r="D15">
        <v>2024</v>
      </c>
      <c r="E15" t="s">
        <v>484</v>
      </c>
    </row>
    <row r="16" spans="2:5" ht="10.55" customHeight="1">
      <c r="B16" s="167" t="s">
        <v>509</v>
      </c>
      <c r="C16" s="167" t="s">
        <v>510</v>
      </c>
      <c r="D16">
        <v>2024</v>
      </c>
      <c r="E16" t="s">
        <v>484</v>
      </c>
    </row>
    <row r="17" spans="2:5" ht="10.55" customHeight="1">
      <c r="B17" s="167" t="s">
        <v>511</v>
      </c>
      <c r="C17" s="167" t="s">
        <v>512</v>
      </c>
      <c r="D17">
        <v>2024</v>
      </c>
      <c r="E17" t="s">
        <v>484</v>
      </c>
    </row>
    <row r="18" spans="2:5" ht="10.55" customHeight="1">
      <c r="B18" s="167" t="s">
        <v>513</v>
      </c>
      <c r="C18" s="167" t="s">
        <v>514</v>
      </c>
      <c r="D18">
        <v>2024</v>
      </c>
      <c r="E18" t="s">
        <v>484</v>
      </c>
    </row>
    <row r="19" spans="2:5" ht="10.55" customHeight="1">
      <c r="B19" s="167" t="s">
        <v>515</v>
      </c>
      <c r="C19" s="167" t="s">
        <v>516</v>
      </c>
      <c r="D19">
        <v>2024</v>
      </c>
      <c r="E19" t="s">
        <v>484</v>
      </c>
    </row>
    <row r="20" spans="2:5" ht="10.55" customHeight="1">
      <c r="B20" s="167" t="s">
        <v>517</v>
      </c>
      <c r="C20" s="167" t="s">
        <v>518</v>
      </c>
      <c r="D20">
        <v>2024</v>
      </c>
      <c r="E20" t="s">
        <v>484</v>
      </c>
    </row>
    <row r="21" spans="2:5" ht="10.55" customHeight="1">
      <c r="B21" s="167" t="s">
        <v>517</v>
      </c>
      <c r="C21" s="167" t="s">
        <v>519</v>
      </c>
      <c r="D21">
        <v>2024</v>
      </c>
      <c r="E21" t="s">
        <v>484</v>
      </c>
    </row>
    <row r="22" spans="2:5" ht="10.55" customHeight="1">
      <c r="B22" s="167" t="s">
        <v>517</v>
      </c>
      <c r="C22" s="167" t="s">
        <v>520</v>
      </c>
      <c r="D22">
        <v>2024</v>
      </c>
      <c r="E22" t="s">
        <v>484</v>
      </c>
    </row>
    <row r="23" spans="2:5" ht="10.55" customHeight="1">
      <c r="B23" s="167" t="s">
        <v>517</v>
      </c>
      <c r="C23" s="167" t="s">
        <v>521</v>
      </c>
      <c r="D23">
        <v>2024</v>
      </c>
      <c r="E23" t="s">
        <v>484</v>
      </c>
    </row>
    <row r="24" spans="2:5" ht="10.55" customHeight="1">
      <c r="B24" s="167" t="s">
        <v>517</v>
      </c>
      <c r="C24" s="167" t="s">
        <v>522</v>
      </c>
      <c r="D24">
        <v>2024</v>
      </c>
      <c r="E24" t="s">
        <v>484</v>
      </c>
    </row>
    <row r="25" spans="2:5" ht="10.55" customHeight="1">
      <c r="B25" s="167" t="s">
        <v>517</v>
      </c>
      <c r="C25" s="167" t="s">
        <v>523</v>
      </c>
      <c r="D25">
        <v>2024</v>
      </c>
      <c r="E25" t="s">
        <v>484</v>
      </c>
    </row>
    <row r="26" spans="2:5" ht="10.55" customHeight="1">
      <c r="B26" s="167" t="s">
        <v>517</v>
      </c>
      <c r="C26" s="167" t="s">
        <v>524</v>
      </c>
      <c r="D26">
        <v>2024</v>
      </c>
      <c r="E26" t="s">
        <v>484</v>
      </c>
    </row>
    <row r="27" spans="2:5" ht="10.55" customHeight="1">
      <c r="B27" s="167" t="s">
        <v>517</v>
      </c>
      <c r="C27" s="167" t="s">
        <v>53</v>
      </c>
      <c r="D27">
        <v>2024</v>
      </c>
      <c r="E27" t="s">
        <v>484</v>
      </c>
    </row>
    <row r="28" spans="2:5" ht="10.55" customHeight="1">
      <c r="B28" s="167" t="s">
        <v>517</v>
      </c>
      <c r="C28" s="167" t="s">
        <v>525</v>
      </c>
      <c r="D28">
        <v>2024</v>
      </c>
      <c r="E28" t="s">
        <v>484</v>
      </c>
    </row>
    <row r="29" spans="2:5" ht="10.55" customHeight="1">
      <c r="B29" s="167" t="s">
        <v>517</v>
      </c>
      <c r="C29" s="167" t="s">
        <v>526</v>
      </c>
      <c r="D29">
        <v>2024</v>
      </c>
      <c r="E29" t="s">
        <v>484</v>
      </c>
    </row>
    <row r="30" spans="2:5" ht="10.55" customHeight="1">
      <c r="B30" s="167" t="s">
        <v>517</v>
      </c>
      <c r="C30" s="167" t="s">
        <v>527</v>
      </c>
      <c r="D30">
        <v>2024</v>
      </c>
      <c r="E30" t="s">
        <v>484</v>
      </c>
    </row>
    <row r="31" spans="2:5" ht="10.55" customHeight="1">
      <c r="B31" s="167" t="s">
        <v>517</v>
      </c>
      <c r="C31" s="167" t="s">
        <v>528</v>
      </c>
      <c r="D31">
        <v>2024</v>
      </c>
      <c r="E31" t="s">
        <v>484</v>
      </c>
    </row>
    <row r="32" spans="2:5" ht="10.55" customHeight="1">
      <c r="B32" s="167" t="s">
        <v>517</v>
      </c>
      <c r="C32" s="167" t="s">
        <v>529</v>
      </c>
      <c r="D32">
        <v>2024</v>
      </c>
      <c r="E32" t="s">
        <v>484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5" customHeight="1"/>
  <cols>
    <col min="1" max="1" width="2.7109375" style="192" customWidth="1"/>
    <col min="2" max="2" width="140.7109375" style="192" customWidth="1"/>
  </cols>
  <sheetData>
    <row r="5" spans="2:2" ht="42" customHeight="1">
      <c r="B5" s="152" t="s">
        <v>530</v>
      </c>
    </row>
    <row r="10" spans="2:2" ht="21.1" customHeight="1">
      <c r="B10" s="150" t="s">
        <v>531</v>
      </c>
    </row>
    <row r="11" spans="2:2" ht="52.55" customHeight="1">
      <c r="B11" s="150" t="s">
        <v>532</v>
      </c>
    </row>
    <row r="12" spans="2:2" ht="21.1" customHeight="1">
      <c r="B12" s="150" t="s">
        <v>533</v>
      </c>
    </row>
    <row r="13" spans="2:2" ht="42" customHeight="1">
      <c r="B13" s="150" t="s">
        <v>534</v>
      </c>
    </row>
    <row r="14" spans="2:2" ht="42" customHeight="1">
      <c r="B14" s="150" t="s">
        <v>534</v>
      </c>
    </row>
    <row r="15" spans="2:2" ht="21.1" customHeight="1">
      <c r="B15" s="150" t="s">
        <v>535</v>
      </c>
    </row>
    <row r="16" spans="2:2" ht="10.55" customHeight="1">
      <c r="B16" s="151"/>
    </row>
    <row r="17" spans="2:2" ht="10.55" customHeight="1">
      <c r="B17" s="151"/>
    </row>
    <row r="18" spans="2:2" ht="10.55" customHeight="1">
      <c r="B18" s="151"/>
    </row>
    <row r="19" spans="2:2" ht="10.55" customHeight="1">
      <c r="B19" s="151"/>
    </row>
    <row r="20" spans="2:2" ht="21.1" customHeight="1">
      <c r="B20" s="150" t="s">
        <v>536</v>
      </c>
    </row>
    <row r="21" spans="2:2" ht="10.55" customHeight="1">
      <c r="B21" s="150" t="s">
        <v>537</v>
      </c>
    </row>
    <row r="22" spans="2:2" ht="31.45" customHeight="1">
      <c r="B22" s="150" t="s">
        <v>538</v>
      </c>
    </row>
    <row r="23" spans="2:2" ht="10.55" customHeight="1">
      <c r="B23" s="150" t="s">
        <v>539</v>
      </c>
    </row>
    <row r="24" spans="2:2" ht="10.55" customHeight="1">
      <c r="B24" s="150" t="s">
        <v>540</v>
      </c>
    </row>
    <row r="25" spans="2:2" ht="21.1" customHeight="1">
      <c r="B25" s="150" t="s">
        <v>541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5" customHeight="1"/>
  <cols>
    <col min="1" max="1" width="9.140625" style="192"/>
  </cols>
  <sheetData>
    <row r="1" spans="1:2" ht="10.55" customHeight="1">
      <c r="A1" s="167" t="s">
        <v>542</v>
      </c>
      <c r="B1" s="3" t="s">
        <v>543</v>
      </c>
    </row>
    <row r="2" spans="1:2" ht="10.55" customHeight="1">
      <c r="A2" s="167" t="s">
        <v>544</v>
      </c>
      <c r="B2" t="s">
        <v>264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198</vt:i4>
      </vt:variant>
    </vt:vector>
  </HeadingPairs>
  <TitlesOfParts>
    <vt:vector size="21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MO_LIST_56</vt:lpstr>
      <vt:lpstr>MO_LIST_57</vt:lpstr>
      <vt:lpstr>MO_LIST_58</vt:lpstr>
      <vt:lpstr>MO_LIST_59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Помазкова Анастасия Александровна</cp:lastModifiedBy>
  <dcterms:created xsi:type="dcterms:W3CDTF">2021-03-11T11:50:48Z</dcterms:created>
  <dcterms:modified xsi:type="dcterms:W3CDTF">2025-01-24T08:54:50Z</dcterms:modified>
</cp:coreProperties>
</file>